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tabRatio="853" activeTab="0"/>
  </bookViews>
  <sheets>
    <sheet name="Qtr P&amp;L" sheetId="1" r:id="rId1"/>
    <sheet name="B Sheet Qtr" sheetId="2" r:id="rId2"/>
    <sheet name="Equity Stmt Qtr" sheetId="3" r:id="rId3"/>
    <sheet name="C Flow Qtr" sheetId="4" r:id="rId4"/>
    <sheet name="Qtr NOTES" sheetId="5" r:id="rId5"/>
  </sheets>
  <definedNames>
    <definedName name="_xlnm.Print_Area" localSheetId="1">'B Sheet Qtr'!$A$1:$I$45</definedName>
    <definedName name="_xlnm.Print_Area" localSheetId="3">'C Flow Qtr'!$A$1:$F$59</definedName>
    <definedName name="_xlnm.Print_Area" localSheetId="4">'Qtr NOTES'!$A$1:$J$279</definedName>
    <definedName name="_xlnm.Print_Titles" localSheetId="4">'Qtr NOTES'!$2:$10</definedName>
    <definedName name="Z_D825A801_C25A_11D6_B829_00C0DF055A49_.wvu.PrintArea" localSheetId="1" hidden="1">'B Sheet Qtr'!$A$1:$I$45</definedName>
    <definedName name="Z_D825A801_C25A_11D6_B829_00C0DF055A49_.wvu.PrintArea" localSheetId="4" hidden="1">'Qtr NOTES'!$A$1:$H$282</definedName>
  </definedNames>
  <calcPr fullCalcOnLoad="1"/>
</workbook>
</file>

<file path=xl/sharedStrings.xml><?xml version="1.0" encoding="utf-8"?>
<sst xmlns="http://schemas.openxmlformats.org/spreadsheetml/2006/main" count="358" uniqueCount="295">
  <si>
    <t xml:space="preserve">    to shareholders and on the 40,500,000 ordinary shares in issue</t>
  </si>
  <si>
    <t>WIDETECH (MALAYSIA) BERHAD</t>
  </si>
  <si>
    <t>(Company No. 113939-U)</t>
  </si>
  <si>
    <t>(Incorporated in Malaysia)</t>
  </si>
  <si>
    <t>AND ITS SUBSIDIARIES</t>
  </si>
  <si>
    <t>(The figures have not been audited)</t>
  </si>
  <si>
    <t>CURRENT</t>
  </si>
  <si>
    <t>YEAR</t>
  </si>
  <si>
    <t>QUARTER</t>
  </si>
  <si>
    <t>TODATE</t>
  </si>
  <si>
    <t>a</t>
  </si>
  <si>
    <t>Turnover</t>
  </si>
  <si>
    <t>b</t>
  </si>
  <si>
    <t>c</t>
  </si>
  <si>
    <t>d</t>
  </si>
  <si>
    <t>e</t>
  </si>
  <si>
    <t>f</t>
  </si>
  <si>
    <t>g</t>
  </si>
  <si>
    <t>h</t>
  </si>
  <si>
    <t>Taxation</t>
  </si>
  <si>
    <t>I</t>
  </si>
  <si>
    <t>j</t>
  </si>
  <si>
    <t>Minority interests</t>
  </si>
  <si>
    <t>k</t>
  </si>
  <si>
    <t>(Unaudited)</t>
  </si>
  <si>
    <t xml:space="preserve">As at </t>
  </si>
  <si>
    <t>Fixed assets</t>
  </si>
  <si>
    <t>Intangible assets</t>
  </si>
  <si>
    <t>Current assets</t>
  </si>
  <si>
    <t>Current liabilities</t>
  </si>
  <si>
    <t>Bank borrowings</t>
  </si>
  <si>
    <t>Provision for taxation</t>
  </si>
  <si>
    <t>Net current assets</t>
  </si>
  <si>
    <t>Shareholders' Funds</t>
  </si>
  <si>
    <t>Share capital</t>
  </si>
  <si>
    <t>Deferred taxation</t>
  </si>
  <si>
    <t>A</t>
  </si>
  <si>
    <t>B</t>
  </si>
  <si>
    <t xml:space="preserve">NOTES TO THE QUARTERLY REPORT FOR THE FINANCIAL QUARTER ENDED </t>
  </si>
  <si>
    <t>Accounting Policies</t>
  </si>
  <si>
    <t>Total</t>
  </si>
  <si>
    <t>Quoted securities</t>
  </si>
  <si>
    <t>Changes in the composition of the Group</t>
  </si>
  <si>
    <t>Status of corporate proposals</t>
  </si>
  <si>
    <t>Seasonal or Cyclical Factors</t>
  </si>
  <si>
    <t>Issuance of equity or debts securities etc.</t>
  </si>
  <si>
    <t>Group Borrowings and Debt Securities</t>
  </si>
  <si>
    <t>Secured</t>
  </si>
  <si>
    <t xml:space="preserve">Unsecured </t>
  </si>
  <si>
    <t>Bank overdrafts</t>
  </si>
  <si>
    <t>Analysis of repayments:</t>
  </si>
  <si>
    <t>Contingent liabilities</t>
  </si>
  <si>
    <t>Segmental reporting</t>
  </si>
  <si>
    <t>Profit/(Loss)</t>
  </si>
  <si>
    <t>Financial data by business segment for the Group</t>
  </si>
  <si>
    <t>Manufacturing</t>
  </si>
  <si>
    <t>Trading</t>
  </si>
  <si>
    <t>Others</t>
  </si>
  <si>
    <t>Material changes in the Quarterly Results compared to the results of the Preceding Quarter</t>
  </si>
  <si>
    <t>Review of the performance of the Company and its Principal Subsidiaries.</t>
  </si>
  <si>
    <t>BY ORDER OF THE BOARD</t>
  </si>
  <si>
    <t>RM`000</t>
  </si>
  <si>
    <t xml:space="preserve"> </t>
  </si>
  <si>
    <t>Capital</t>
  </si>
  <si>
    <t>Net tangible assets per share (RM)</t>
  </si>
  <si>
    <t xml:space="preserve">Mah Li Chen  </t>
  </si>
  <si>
    <t>Off balance sheet financial instruments</t>
  </si>
  <si>
    <t>PERIOD</t>
  </si>
  <si>
    <t xml:space="preserve">PRECEDING YEAR </t>
  </si>
  <si>
    <t xml:space="preserve">CORRESPONDING </t>
  </si>
  <si>
    <t>Audited</t>
  </si>
  <si>
    <t xml:space="preserve">Prospects </t>
  </si>
  <si>
    <t>CUMULATIVE PERIOD</t>
  </si>
  <si>
    <t>INDIVIDUAL PERIOD</t>
  </si>
  <si>
    <t>No dividend has been paid, declared or proposed since the end of previous financial year.</t>
  </si>
  <si>
    <t>Profit/(loss) on sale of properties and/or unquoted investments</t>
  </si>
  <si>
    <t>date which is not earlier than 7 days from the date of issue of this quarterly report).</t>
  </si>
  <si>
    <t>As at end of</t>
  </si>
  <si>
    <t>Before Taxation</t>
  </si>
  <si>
    <t>Subsequent Events</t>
  </si>
  <si>
    <t>Variance of Actual Profit from Forecast Profit</t>
  </si>
  <si>
    <t>Term loan</t>
  </si>
  <si>
    <t>Short Term Borrowings</t>
  </si>
  <si>
    <t>Long Term Borrowings</t>
  </si>
  <si>
    <t>Company Secretaries</t>
  </si>
  <si>
    <t>Revenue</t>
  </si>
  <si>
    <t>Operating Expenses</t>
  </si>
  <si>
    <t>Profit/(loss) from Operations</t>
  </si>
  <si>
    <t>Finance Costs</t>
  </si>
  <si>
    <t>Investing Results</t>
  </si>
  <si>
    <t>Profit before tax</t>
  </si>
  <si>
    <t>Profit/(Loss) after taxation</t>
  </si>
  <si>
    <t>Minority Interest</t>
  </si>
  <si>
    <t>Net Profit/(Loss) for the year</t>
  </si>
  <si>
    <t>Other Operating Income</t>
  </si>
  <si>
    <t>Investments in Associate and Joint Ventures</t>
  </si>
  <si>
    <t>Other Investments</t>
  </si>
  <si>
    <t>Inventories</t>
  </si>
  <si>
    <t>Trade and other receivables</t>
  </si>
  <si>
    <t>Cash and cash equivalents</t>
  </si>
  <si>
    <t>Trade and other payables</t>
  </si>
  <si>
    <t>Reserves</t>
  </si>
  <si>
    <t>Long Term and Deferred Liabilities</t>
  </si>
  <si>
    <t>Other deferred liabilities</t>
  </si>
  <si>
    <t xml:space="preserve">Share </t>
  </si>
  <si>
    <t xml:space="preserve">Reserve </t>
  </si>
  <si>
    <t>Profit/(Loss) before tax</t>
  </si>
  <si>
    <t>Adjustments for:</t>
  </si>
  <si>
    <t>Depreciation</t>
  </si>
  <si>
    <t>Operating profit/(loss) before working capital changes</t>
  </si>
  <si>
    <t>(Increase)/Decrease in:</t>
  </si>
  <si>
    <t>Cash generated from operating activities</t>
  </si>
  <si>
    <t>Net cash generated from operating activities</t>
  </si>
  <si>
    <t>CASH FLOW FROM OPERATING ACTIVITIES</t>
  </si>
  <si>
    <t>CASH FLOW FROM INVESTING ACTIVITIES</t>
  </si>
  <si>
    <t>Net cash generated from investing activities</t>
  </si>
  <si>
    <t>CASH FLOWS FROM FINANCING ACTIVITIES</t>
  </si>
  <si>
    <t>Transaction with owners as owners</t>
  </si>
  <si>
    <t>Net cash generated from financing activities</t>
  </si>
  <si>
    <t>Net increase/(decrease) in cash and cash equivalents</t>
  </si>
  <si>
    <t>Interest paid</t>
  </si>
  <si>
    <t>Tax paid</t>
  </si>
  <si>
    <t>Equity investments</t>
  </si>
  <si>
    <t>Interest expenses</t>
  </si>
  <si>
    <t>Cash and cash equivalents at beginning of year</t>
  </si>
  <si>
    <t>Cash and cash equivalents at end of financial period</t>
  </si>
  <si>
    <t>Property, Plant and Equipment</t>
  </si>
  <si>
    <t xml:space="preserve">CURRENT </t>
  </si>
  <si>
    <t>YEAR TODATE</t>
  </si>
  <si>
    <t>Purchase of Property , Plant &amp; Equipment</t>
  </si>
  <si>
    <t>Fixed assets written off</t>
  </si>
  <si>
    <t>Hire purchase obligation</t>
  </si>
  <si>
    <t>Not Applicable as no profit forecast was published.</t>
  </si>
  <si>
    <t>The interim financial report of the Group are prepared in accordance with MASB 26</t>
  </si>
  <si>
    <t>Current year taxation</t>
  </si>
  <si>
    <t>There were no purchases or disposal of quoted shares for the financial period under review.</t>
  </si>
  <si>
    <t>of issue of this quarterly report).</t>
  </si>
  <si>
    <t>Status of Audit Qualification</t>
  </si>
  <si>
    <r>
      <t>CONDENSED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CONSOLIDATED CASH FLOW STATEMENTS </t>
    </r>
  </si>
  <si>
    <t>Proceeds from disposal of Property, Plant &amp; Equipment</t>
  </si>
  <si>
    <t xml:space="preserve">    by Chip Lam Seng Berhad ("CLS") for payment of the sum of RM2,937,771.14 being the alleged </t>
  </si>
  <si>
    <t xml:space="preserve">    outstanding advances as at 31 December 2001 made to the Company during the course of a </t>
  </si>
  <si>
    <t xml:space="preserve">    Siew Ang &amp; Associates ("RESAA") for RM535,941.18. The writ states that the claim is for </t>
  </si>
  <si>
    <t xml:space="preserve">    proposed reverse take-over of the Company by CLS. The Company has obtained an injunction</t>
  </si>
  <si>
    <t>NOTES TO THE INTERIM FINANCIAL REPORT</t>
  </si>
  <si>
    <t>CONDENSED CONSOLIDATED STATEMENT OF CHANGES IN EQUITY</t>
  </si>
  <si>
    <t>Goodwill on Consolidation</t>
  </si>
  <si>
    <t>Amortisation of Goodwill</t>
  </si>
  <si>
    <t>Gain/ (loss) on disposal of property, plant and equipment</t>
  </si>
  <si>
    <t>Fixed deposit pledged for banking facilities</t>
  </si>
  <si>
    <t>Earnings per ordinary share</t>
  </si>
  <si>
    <t xml:space="preserve">    The basic earnings per ordinary share has been calculated based on the net profit/(loss) attributable</t>
  </si>
  <si>
    <t>a) Basic earnings per ordinary share</t>
  </si>
  <si>
    <t>adopted by the Group in this interim financial report are consistent with those adopted</t>
  </si>
  <si>
    <t>Dividends</t>
  </si>
  <si>
    <t>Items of unusual in nature, size or incidence</t>
  </si>
  <si>
    <t>Changes in Estimates</t>
  </si>
  <si>
    <t>deductible for tax purposes.</t>
  </si>
  <si>
    <t>Dividend Paid</t>
  </si>
  <si>
    <t>No dividend has been paid since the end of previous financial year.</t>
  </si>
  <si>
    <t>There were no material changes in estimates of amounts reported in prior interim periods of the current</t>
  </si>
  <si>
    <t>financial year or changes in estimates of amounts reported in prior financial years.</t>
  </si>
  <si>
    <t xml:space="preserve">Exchange </t>
  </si>
  <si>
    <t>Fluctuation</t>
  </si>
  <si>
    <t>Reserve</t>
  </si>
  <si>
    <t>Accumulated</t>
  </si>
  <si>
    <t>Losses</t>
  </si>
  <si>
    <t xml:space="preserve">b) Proposed employees' share option scheme for the eligible employees and Executive Directors </t>
  </si>
  <si>
    <t xml:space="preserve">    Singapore") filed a suit against Camozzi s.p.a., Camozzi Malaysia Sdn Bhd and two former </t>
  </si>
  <si>
    <t xml:space="preserve">    alleged wrongful termination of the sole agency and distributorship agreement between EPA </t>
  </si>
  <si>
    <t xml:space="preserve">    Malaysia and EPA Singapore with Camozzi s.p.a. and the alleged wrongful use of EPA Malaysia </t>
  </si>
  <si>
    <t xml:space="preserve">    and EPA Singapore's confidential information by the Camozzi Defendants. The matter is being </t>
  </si>
  <si>
    <t xml:space="preserve">iii) On 28 May 2003, EPA Automation Sdn Bhd ("EPA Malaysia") and EPA Automation Pte Ltd ("EPA </t>
  </si>
  <si>
    <t>ii) The Company was served with a notice under Section 218(2)(a) of the Act on 10 December 2002</t>
  </si>
  <si>
    <t xml:space="preserve">i)  The Company was served a copy of Writ of Summons dated 19 December 2002 by Raja Eleena </t>
  </si>
  <si>
    <t>Saved as disclosed below, the Group was not engaged in any material / material pending litigation</t>
  </si>
  <si>
    <t>date of issue of this quarterly report) :-</t>
  </si>
  <si>
    <t xml:space="preserve">    employees of EPA Malaysia (collectively known as the "Camozzi Defendants") in relation to the </t>
  </si>
  <si>
    <t>- industrial and high tech products</t>
  </si>
  <si>
    <t>- consumer products</t>
  </si>
  <si>
    <t>Sufficient provisions have been made in the accounts for the abovementioned material litigations.</t>
  </si>
  <si>
    <t>higher sales in the forthcoming festive seasons.</t>
  </si>
  <si>
    <t>a) Proposed renounceable rights issue of up to 22,500,000 new ordinary shares of RM1.00 each in</t>
  </si>
  <si>
    <t xml:space="preserve">    Widetech ("Rights Shares")  together with up to 18,000,000 new detachable warrants ("Warrants") </t>
  </si>
  <si>
    <t xml:space="preserve">    at an issue price of RM1.00 per Rights Shares on the basis of five (5) new Rights Shares with</t>
  </si>
  <si>
    <t xml:space="preserve">    four (4) free new Warrants for every four (4) existing ordinary shares of RM1.00 each in Widetech </t>
  </si>
  <si>
    <t>Earnings/(loss) per share (sen)</t>
  </si>
  <si>
    <t>The Group performance is normally not affected by seasonal and cyclical factors except</t>
  </si>
  <si>
    <t>On 9 December 2002, the Company announced the following:-</t>
  </si>
  <si>
    <t>As at</t>
  </si>
  <si>
    <t xml:space="preserve">    legal advisors, are of the view that EPA Malaysia and EPA Singapore has a good case against</t>
  </si>
  <si>
    <t xml:space="preserve">    the Camozzi's Defendants.</t>
  </si>
  <si>
    <t>b) Fully diluted earnings per oridinary share</t>
  </si>
  <si>
    <t>production and trading time whereas trading in consumer products business will reap in</t>
  </si>
  <si>
    <r>
      <t>The Group did not have any financial instruments with off balance sheet risk as at</t>
    </r>
  </si>
  <si>
    <t xml:space="preserve">financial year-to-date that have not been reflected in the financial statements for the said period </t>
  </si>
  <si>
    <t>of as at the date this report :-</t>
  </si>
  <si>
    <t xml:space="preserve">Exchange Berhad. The accounting policies, method of computation and basis of consolidation </t>
  </si>
  <si>
    <t xml:space="preserve">      </t>
  </si>
  <si>
    <t xml:space="preserve">   </t>
  </si>
  <si>
    <t xml:space="preserve">     RM22,500,000 is as follows :-</t>
  </si>
  <si>
    <t>RM'000</t>
  </si>
  <si>
    <t>Utilised as at</t>
  </si>
  <si>
    <t xml:space="preserve">the dated of this </t>
  </si>
  <si>
    <t>Report</t>
  </si>
  <si>
    <t xml:space="preserve">    Partial repayment of bank borrowings</t>
  </si>
  <si>
    <t xml:space="preserve">    Working Capital of Widetech Group</t>
  </si>
  <si>
    <t>c) The status of utilisation of the gross proceeds raised pursuant to the Rights Issue amounting to</t>
  </si>
  <si>
    <t>Proceeds from issuance of shares</t>
  </si>
  <si>
    <r>
      <t xml:space="preserve">Interim Financial Reporting and </t>
    </r>
    <r>
      <rPr>
        <sz val="10"/>
        <rFont val="Arial"/>
        <family val="2"/>
      </rPr>
      <t>Appendix 9B</t>
    </r>
    <r>
      <rPr>
        <sz val="10"/>
        <rFont val="Arial"/>
        <family val="0"/>
      </rPr>
      <t xml:space="preserve"> of the Listing Requirements of </t>
    </r>
    <r>
      <rPr>
        <sz val="10"/>
        <rFont val="Arial"/>
        <family val="2"/>
      </rPr>
      <t>Malaysia Securities</t>
    </r>
  </si>
  <si>
    <t xml:space="preserve">    which was granted listing and and quotation on the Second Board of the Malaysia Securities</t>
  </si>
  <si>
    <t xml:space="preserve">    Exchange Berhad (formerly known as Kuala Lumpur Stock Exchange) on 5 December 2003.</t>
  </si>
  <si>
    <t xml:space="preserve">    Defraying expenses </t>
  </si>
  <si>
    <t xml:space="preserve">Saved as disclosed below, there were no material events subsequent to the end of the current </t>
  </si>
  <si>
    <t>/ unquoted investments for the financial period under review.</t>
  </si>
  <si>
    <t>ADDITIONAL INFORMATION REQUIRED BY THE MSEB'S LISTING REQUIREMENTS</t>
  </si>
  <si>
    <t xml:space="preserve">    litigated and is now fixed for trial on 10 to 12 January 2005. The Directors,  in consultation with its </t>
  </si>
  <si>
    <t>Rights issue during the year</t>
  </si>
  <si>
    <t xml:space="preserve">Saved as disclosed below, the valuations of property, plant &amp; equipment have been brought forward, </t>
  </si>
  <si>
    <t>without amendment from the previous annual financial statements :-</t>
  </si>
  <si>
    <t>Material pending litigation (Cont'd)</t>
  </si>
  <si>
    <t>Material pending litigation</t>
  </si>
  <si>
    <r>
      <t>CONDENSED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CONSOLIDATED BALANCE SHEET AT 30 JUNE 2004</t>
    </r>
  </si>
  <si>
    <t xml:space="preserve">3 months quarter </t>
  </si>
  <si>
    <t>ended 30 June 2004</t>
  </si>
  <si>
    <r>
      <t>FOR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THE FINANCIAL QUARTER ENDED 30 JUNE 2004</t>
    </r>
  </si>
  <si>
    <t>At 1 April 2003</t>
  </si>
  <si>
    <t>At 31 March 2004</t>
  </si>
  <si>
    <t>Impairment loss</t>
  </si>
  <si>
    <t>Net profit for the year</t>
  </si>
  <si>
    <t>Gain on disposal of plant and equipment</t>
  </si>
  <si>
    <t>Equipment written off</t>
  </si>
  <si>
    <t xml:space="preserve">    for the disposal of a property held under HS(D) 116019, PT No. 1673, Bandar Sunway, Daerah</t>
  </si>
  <si>
    <t xml:space="preserve">    of Johor Bahru, Johor for a total cash consideration of RM270,000.</t>
  </si>
  <si>
    <t xml:space="preserve">    Petaling, Selangor for a total cash consideration of RM550,000.</t>
  </si>
  <si>
    <t xml:space="preserve">Saved as disclosed below, there were no changes in the composition of the Group for the financial period </t>
  </si>
  <si>
    <t xml:space="preserve">    of  Widetech and its subsidiaries which was implemented on 24 May 2004.</t>
  </si>
  <si>
    <t>The Group borrowings and debt securities as at 30 June 2004 are as follows:-</t>
  </si>
  <si>
    <t xml:space="preserve">16 August 2004 (the latest practicable date which is not earlier than 7 days from the date </t>
  </si>
  <si>
    <r>
      <t>The Group did not have any contingent liabilities as at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16 August 2004 (the latest practicable</t>
    </r>
  </si>
  <si>
    <r>
      <t>as at 16 August 2004</t>
    </r>
    <r>
      <rPr>
        <sz val="10"/>
        <rFont val="Arial"/>
        <family val="0"/>
      </rPr>
      <t xml:space="preserve"> (the latest practicable date which is not earlier than 7 days from the date</t>
    </r>
  </si>
  <si>
    <t xml:space="preserve">    professional fees. RESAA has withdrawn its writ by filing a Notice of Discontinuance on 21 June 2004.</t>
  </si>
  <si>
    <t xml:space="preserve">For the 1st quarter ended 30 June 2004, the Group achieved a turnover of RM4.0 million </t>
  </si>
  <si>
    <t>preceding year corresponding period pre-tax loss of RM0.195 million. The preceding pre-tax loss</t>
  </si>
  <si>
    <t xml:space="preserve">   from the Securities Commission for the issuance of commercial paper amounting RM50.0 million</t>
  </si>
  <si>
    <t>a) The Company's wholly-owned subisdiary, GW Capital Sdn Bhd, has obtained approval on 8 July 2004</t>
  </si>
  <si>
    <t>under review:-</t>
  </si>
  <si>
    <t xml:space="preserve">     the entire issued and paid-up capital of GW Premium Capital Sdn Bhd for a total cash consideration</t>
  </si>
  <si>
    <t xml:space="preserve">     of RM35,000.</t>
  </si>
  <si>
    <t xml:space="preserve">in the annual financial statements for the year ended 31 March 2004. </t>
  </si>
  <si>
    <t>a) On 4 August 2004, the Company had acquired 250,000 ordinary shares of RM1.00 each representing</t>
  </si>
  <si>
    <t>The annual financial statements for the year ended 31 March 2004 were not subject to any qualification.</t>
  </si>
  <si>
    <t xml:space="preserve">There were no issuance and repayment of debt and equity securities, share buy-backs, share </t>
  </si>
  <si>
    <t>cancellations, share held as treasury shares and resale of treasury shares for the financial</t>
  </si>
  <si>
    <t>period under review.</t>
  </si>
  <si>
    <t>a) On 30 April 2004, EPA Automation Sdn Bhd entered into a conditional Sale and Purchase Agreement</t>
  </si>
  <si>
    <t>b) On 28 May 2004, EPA Automation Sdn Bhd entered into a Sale and Purchase agreement for the</t>
  </si>
  <si>
    <t xml:space="preserve">c) On 31 May 2004, Widetech entered into a  Sale and Purchase Agreement with its subsidiary, Wire Master </t>
  </si>
  <si>
    <t xml:space="preserve">    Spring Sdn Bhd for the disposal of a property held under Surat Hakmilik Sementara HS(D) 1522,</t>
  </si>
  <si>
    <t xml:space="preserve">     P.T. No. 208, Mukim 13, Daerah Seberang Perai Tengah, Penang for a total cash consideration of RM4.8 million</t>
  </si>
  <si>
    <t>was mainly due to incurrence of professional fees in relation to a Proposed Corporate Exercise.</t>
  </si>
  <si>
    <t>(based on  40,500,000 ordinary shares)</t>
  </si>
  <si>
    <t xml:space="preserve">    attributable to shareholders and on the weighted avarage number of ordinary shares outstanding </t>
  </si>
  <si>
    <t xml:space="preserve">    during the financial period calculated as follows :-</t>
  </si>
  <si>
    <t xml:space="preserve">    The diluted earnings/(loss) per ordinary share has been calculated based on the net profit/(loss) </t>
  </si>
  <si>
    <t>Weighted average number of shares (basic)</t>
  </si>
  <si>
    <t>Effects of warrants</t>
  </si>
  <si>
    <t>Effects of Employees' Share Option Scheme</t>
  </si>
  <si>
    <t>Weighted average number of shares (diluted)</t>
  </si>
  <si>
    <t xml:space="preserve">   Agreement whereby CLS has agreed to withdraw its Winding-up Notice.</t>
  </si>
  <si>
    <t>Net profit for the financial period</t>
  </si>
  <si>
    <t>PRECEDING</t>
  </si>
  <si>
    <t xml:space="preserve">YEAR </t>
  </si>
  <si>
    <t>QUARTERLY REPORT ON CONDENSED CONSOLIDATED RESULTS FOR THE FINANCIAL QUARTER ENDED 30 JUNE 2004</t>
  </si>
  <si>
    <t xml:space="preserve">The RM50.0 million commercial paper, as disclosed in Note 10 of Part A, will provide working capital </t>
  </si>
  <si>
    <t xml:space="preserve">RM0.954 million in the Preceding Quarter. The general and overall slowdown of the market contributed to </t>
  </si>
  <si>
    <t xml:space="preserve">    preventing CLS from filing a winding up petition. On 9 July 2004, the Company had reached a Settlement </t>
  </si>
  <si>
    <t xml:space="preserve">of industrial and high-tech products and manufacturing business will experience a shorter </t>
  </si>
  <si>
    <t>during the festive seasons and holidays in the month of December and February. The trading</t>
  </si>
  <si>
    <t>to Goldwealth Capital Sdn Bhd to expand its earning base in the ensuing years.</t>
  </si>
  <si>
    <t>Diluted earnings/(loss) per share (sen)</t>
  </si>
  <si>
    <t>(based on  46,620,309 ordinary shares)</t>
  </si>
  <si>
    <t>N/A</t>
  </si>
  <si>
    <t>There were no material items that affect assets, liabilities, equity, net income or cash flows</t>
  </si>
  <si>
    <t>of the Group for the financial period under review.</t>
  </si>
  <si>
    <t xml:space="preserve">    disposal of a property held under HS(D) 123159, P.T.No. PTD 24746, Mukim of Tebrau, District</t>
  </si>
  <si>
    <t>The effective tax rate is lower than the statutory tax rate because certain expenses were not</t>
  </si>
  <si>
    <t xml:space="preserve">Saved as disclosed in Note 9 of Part A, there were no material profits or losses on sales of properties </t>
  </si>
  <si>
    <t>and generated a pre-tax profit of RM0.614 million as compared to RM4.8 million and a pre-tax profit of</t>
  </si>
  <si>
    <t xml:space="preserve">The Group recorded a pre-tax profit for current year todate of RM0.614 million as compared to the </t>
  </si>
  <si>
    <t>to incurrence of professional fees in relation to the Proposed Corporate Exercise pertaining to the</t>
  </si>
  <si>
    <t>a decrease in turnover. The lower pre-tax profit as compared to Preceding Quarter was mainly due</t>
  </si>
  <si>
    <t>issuance of RM50.0 million commercial paper, as disclosed in Note 10 of Part A.</t>
  </si>
  <si>
    <t>Dated this 20 August 2004</t>
  </si>
  <si>
    <t>Tan Fong Shian @ Lim Fong Shian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</si>
</sst>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* #,##0_ ;_ * \-#,##0_ ;_ * &quot;-&quot;_ ;_ @_ "/>
    <numFmt numFmtId="184" formatCode="_ &quot;CHF&quot;\ * #,##0.00_ ;_ &quot;CHF&quot;\ * \-#,##0.00_ ;_ &quot;CHF&quot;\ * &quot;-&quot;??_ ;_ @_ "/>
    <numFmt numFmtId="185" formatCode="_ * #,##0.00_ ;_ * \-#,##0.00_ ;_ * &quot;-&quot;??_ ;_ @_ "/>
    <numFmt numFmtId="186" formatCode="_ * #,##0.0_ ;_ * \-#,##0.0_ ;_ * &quot;-&quot;??_ ;_ @_ "/>
    <numFmt numFmtId="187" formatCode="_ * #,##0_ ;_ * \-#,##0_ ;_ * &quot;-&quot;??_ ;_ @_ "/>
    <numFmt numFmtId="188" formatCode="_ * #,##0.000_ ;_ * \-#,##0.000_ ;_ * &quot;-&quot;??_ ;_ @_ "/>
    <numFmt numFmtId="189" formatCode="_ * #,##0.0000_ ;_ * \-#,##0.0000_ ;_ * &quot;-&quot;??_ ;_ @_ "/>
    <numFmt numFmtId="190" formatCode="_ * #,##0.00000_ ;_ * \-#,##0.00000_ ;_ * &quot;-&quot;??_ ;_ @_ "/>
    <numFmt numFmtId="191" formatCode="_ * #,##0.000000_ ;_ * \-#,##0.000000_ ;_ * &quot;-&quot;??_ ;_ @_ "/>
    <numFmt numFmtId="192" formatCode="m/d"/>
    <numFmt numFmtId="193" formatCode="#,##0.0"/>
    <numFmt numFmtId="194" formatCode="#,##0.0000"/>
    <numFmt numFmtId="195" formatCode="0.0000"/>
    <numFmt numFmtId="196" formatCode="mmm\-yyyy"/>
    <numFmt numFmtId="197" formatCode="0.0"/>
    <numFmt numFmtId="198" formatCode="#,##0.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m/d/yyyy"/>
    <numFmt numFmtId="203" formatCode="&quot;$&quot;#,##0.00"/>
    <numFmt numFmtId="204" formatCode="_(* #,##0_);_(* \(#,##0\);_(* &quot;-&quot;??_);_(@_)"/>
    <numFmt numFmtId="205" formatCode="_-* #,##0_-;\-* #,##0_-;_-* &quot;-&quot;??_-;_-@_-"/>
    <numFmt numFmtId="206" formatCode="&quot;$&quot;#,##0.000_);[Red]\(&quot;$&quot;#,##0.000\)"/>
    <numFmt numFmtId="207" formatCode="#,##0.0_);[Red]\(#,##0.0\)"/>
    <numFmt numFmtId="208" formatCode="#,##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85" fontId="0" fillId="0" borderId="0" xfId="15" applyAlignment="1">
      <alignment/>
    </xf>
    <xf numFmtId="187" fontId="0" fillId="0" borderId="0" xfId="15" applyNumberFormat="1" applyAlignment="1">
      <alignment horizontal="centerContinuous"/>
    </xf>
    <xf numFmtId="187" fontId="0" fillId="0" borderId="0" xfId="15" applyNumberFormat="1" applyAlignment="1">
      <alignment horizontal="center"/>
    </xf>
    <xf numFmtId="187" fontId="0" fillId="0" borderId="0" xfId="15" applyNumberFormat="1" applyAlignment="1">
      <alignment/>
    </xf>
    <xf numFmtId="0" fontId="1" fillId="0" borderId="0" xfId="0" applyFont="1" applyAlignment="1">
      <alignment/>
    </xf>
    <xf numFmtId="187" fontId="4" fillId="0" borderId="0" xfId="15" applyNumberFormat="1" applyFont="1" applyAlignment="1">
      <alignment horizontal="center"/>
    </xf>
    <xf numFmtId="187" fontId="0" fillId="0" borderId="0" xfId="15" applyNumberFormat="1" applyFont="1" applyAlignment="1">
      <alignment horizontal="center"/>
    </xf>
    <xf numFmtId="187" fontId="0" fillId="0" borderId="1" xfId="15" applyNumberFormat="1" applyBorder="1" applyAlignment="1">
      <alignment/>
    </xf>
    <xf numFmtId="187" fontId="0" fillId="0" borderId="0" xfId="15" applyNumberFormat="1" applyBorder="1" applyAlignment="1">
      <alignment/>
    </xf>
    <xf numFmtId="187" fontId="0" fillId="0" borderId="2" xfId="15" applyNumberFormat="1" applyBorder="1" applyAlignment="1">
      <alignment/>
    </xf>
    <xf numFmtId="187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187" fontId="0" fillId="0" borderId="4" xfId="15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15" applyNumberFormat="1" applyAlignment="1">
      <alignment/>
    </xf>
    <xf numFmtId="0" fontId="0" fillId="0" borderId="0" xfId="0" applyAlignment="1">
      <alignment horizontal="left"/>
    </xf>
    <xf numFmtId="3" fontId="0" fillId="0" borderId="0" xfId="15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5" xfId="15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5" fontId="0" fillId="0" borderId="0" xfId="15" applyNumberFormat="1" applyAlignment="1">
      <alignment horizontal="center"/>
    </xf>
    <xf numFmtId="15" fontId="5" fillId="0" borderId="0" xfId="0" applyNumberFormat="1" applyFont="1" applyBorder="1" applyAlignment="1" quotePrefix="1">
      <alignment/>
    </xf>
    <xf numFmtId="15" fontId="0" fillId="0" borderId="0" xfId="0" applyNumberFormat="1" applyAlignment="1">
      <alignment horizontal="center"/>
    </xf>
    <xf numFmtId="15" fontId="0" fillId="0" borderId="0" xfId="0" applyNumberFormat="1" applyAlignment="1" quotePrefix="1">
      <alignment horizontal="centerContinuous"/>
    </xf>
    <xf numFmtId="0" fontId="0" fillId="0" borderId="0" xfId="0" applyFont="1" applyAlignment="1">
      <alignment/>
    </xf>
    <xf numFmtId="187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 horizontal="centerContinuous"/>
    </xf>
    <xf numFmtId="187" fontId="0" fillId="0" borderId="0" xfId="15" applyNumberFormat="1" applyFont="1" applyAlignment="1">
      <alignment horizontal="center"/>
    </xf>
    <xf numFmtId="15" fontId="0" fillId="0" borderId="0" xfId="15" applyNumberFormat="1" applyFont="1" applyAlignment="1">
      <alignment horizontal="center"/>
    </xf>
    <xf numFmtId="187" fontId="0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15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0" fillId="0" borderId="6" xfId="0" applyNumberFormat="1" applyBorder="1" applyAlignment="1">
      <alignment/>
    </xf>
    <xf numFmtId="38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3" fontId="0" fillId="0" borderId="6" xfId="15" applyNumberFormat="1" applyBorder="1" applyAlignment="1">
      <alignment horizontal="right"/>
    </xf>
    <xf numFmtId="40" fontId="0" fillId="0" borderId="0" xfId="15" applyNumberFormat="1" applyFont="1" applyAlignment="1">
      <alignment/>
    </xf>
    <xf numFmtId="187" fontId="0" fillId="0" borderId="3" xfId="15" applyNumberFormat="1" applyFont="1" applyBorder="1" applyAlignment="1">
      <alignment/>
    </xf>
    <xf numFmtId="0" fontId="10" fillId="0" borderId="0" xfId="0" applyFont="1" applyAlignment="1">
      <alignment horizontal="center"/>
    </xf>
    <xf numFmtId="38" fontId="0" fillId="0" borderId="7" xfId="0" applyNumberFormat="1" applyBorder="1" applyAlignment="1">
      <alignment/>
    </xf>
    <xf numFmtId="0" fontId="9" fillId="0" borderId="0" xfId="0" applyFont="1" applyAlignment="1">
      <alignment horizontal="left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38" fontId="0" fillId="0" borderId="0" xfId="0" applyNumberFormat="1" applyBorder="1" applyAlignment="1">
      <alignment/>
    </xf>
    <xf numFmtId="15" fontId="0" fillId="0" borderId="0" xfId="0" applyNumberFormat="1" applyAlignment="1" quotePrefix="1">
      <alignment horizontal="left"/>
    </xf>
    <xf numFmtId="3" fontId="0" fillId="0" borderId="0" xfId="15" applyNumberFormat="1" applyBorder="1" applyAlignment="1">
      <alignment horizontal="right"/>
    </xf>
    <xf numFmtId="185" fontId="0" fillId="0" borderId="0" xfId="15" applyAlignment="1">
      <alignment horizontal="center"/>
    </xf>
    <xf numFmtId="3" fontId="0" fillId="0" borderId="0" xfId="15" applyNumberFormat="1" applyAlignment="1">
      <alignment horizontal="center"/>
    </xf>
    <xf numFmtId="187" fontId="0" fillId="0" borderId="0" xfId="15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7" xfId="0" applyNumberFormat="1" applyFill="1" applyBorder="1" applyAlignment="1">
      <alignment/>
    </xf>
    <xf numFmtId="185" fontId="0" fillId="0" borderId="0" xfId="15" applyFill="1" applyAlignment="1">
      <alignment/>
    </xf>
    <xf numFmtId="0" fontId="11" fillId="0" borderId="0" xfId="0" applyFont="1" applyAlignment="1">
      <alignment horizontal="left"/>
    </xf>
    <xf numFmtId="3" fontId="0" fillId="0" borderId="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6" xfId="15" applyNumberFormat="1" applyBorder="1" applyAlignment="1">
      <alignment horizontal="center"/>
    </xf>
    <xf numFmtId="38" fontId="0" fillId="0" borderId="9" xfId="0" applyNumberFormat="1" applyBorder="1" applyAlignment="1">
      <alignment/>
    </xf>
    <xf numFmtId="185" fontId="0" fillId="0" borderId="0" xfId="15" applyAlignment="1">
      <alignment horizontal="right"/>
    </xf>
    <xf numFmtId="0" fontId="0" fillId="0" borderId="0" xfId="0" applyAlignment="1" quotePrefix="1">
      <alignment/>
    </xf>
    <xf numFmtId="15" fontId="0" fillId="0" borderId="0" xfId="15" applyNumberFormat="1" applyFont="1" applyAlignment="1">
      <alignment horizontal="center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5" xfId="0" applyNumberFormat="1" applyBorder="1" applyAlignment="1">
      <alignment horizontal="right"/>
    </xf>
    <xf numFmtId="0" fontId="0" fillId="0" borderId="0" xfId="0" applyFill="1" applyAlignment="1">
      <alignment horizontal="center"/>
    </xf>
    <xf numFmtId="185" fontId="0" fillId="0" borderId="0" xfId="15" applyFill="1" applyAlignment="1">
      <alignment horizontal="right"/>
    </xf>
    <xf numFmtId="4" fontId="0" fillId="0" borderId="0" xfId="15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87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0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75" zoomScaleNormal="75" workbookViewId="0" topLeftCell="A1">
      <selection activeCell="H41" sqref="H41"/>
    </sheetView>
  </sheetViews>
  <sheetFormatPr defaultColWidth="9.140625" defaultRowHeight="12.75"/>
  <cols>
    <col min="1" max="1" width="2.8515625" style="2" customWidth="1"/>
    <col min="2" max="2" width="3.7109375" style="2" customWidth="1"/>
    <col min="3" max="3" width="9.421875" style="0" bestFit="1" customWidth="1"/>
    <col min="8" max="8" width="10.7109375" style="7" customWidth="1"/>
    <col min="9" max="9" width="14.8515625" style="7" customWidth="1"/>
    <col min="10" max="10" width="9.421875" style="0" bestFit="1" customWidth="1"/>
    <col min="11" max="11" width="14.140625" style="0" customWidth="1"/>
    <col min="12" max="12" width="15.140625" style="0" customWidth="1"/>
  </cols>
  <sheetData>
    <row r="1" spans="8:11" ht="12.75">
      <c r="H1" s="41"/>
      <c r="I1" s="41"/>
      <c r="J1" s="42"/>
      <c r="K1" s="42"/>
    </row>
    <row r="2" spans="8:11" ht="12.75">
      <c r="H2" s="41"/>
      <c r="I2" s="41"/>
      <c r="J2" s="42"/>
      <c r="K2" s="42"/>
    </row>
    <row r="4" spans="1:11" ht="12.75">
      <c r="A4" s="87" t="s">
        <v>1</v>
      </c>
      <c r="B4" s="87"/>
      <c r="C4" s="87"/>
      <c r="D4" s="87"/>
      <c r="E4" s="87"/>
      <c r="F4" s="87"/>
      <c r="G4" s="87"/>
      <c r="H4" s="87"/>
      <c r="I4" s="88"/>
      <c r="J4" s="88"/>
      <c r="K4" s="88"/>
    </row>
    <row r="5" spans="1:11" ht="12.75">
      <c r="A5" s="87" t="s">
        <v>2</v>
      </c>
      <c r="B5" s="87"/>
      <c r="C5" s="87"/>
      <c r="D5" s="87"/>
      <c r="E5" s="87"/>
      <c r="F5" s="87"/>
      <c r="G5" s="87"/>
      <c r="H5" s="87"/>
      <c r="I5" s="88"/>
      <c r="J5" s="88"/>
      <c r="K5" s="88"/>
    </row>
    <row r="6" spans="1:11" ht="12.75">
      <c r="A6" s="87" t="s">
        <v>3</v>
      </c>
      <c r="B6" s="87"/>
      <c r="C6" s="87"/>
      <c r="D6" s="87"/>
      <c r="E6" s="87"/>
      <c r="F6" s="87"/>
      <c r="G6" s="87"/>
      <c r="H6" s="87"/>
      <c r="I6" s="88"/>
      <c r="J6" s="88"/>
      <c r="K6" s="88"/>
    </row>
    <row r="7" spans="1:11" ht="12.75">
      <c r="A7" s="87" t="s">
        <v>4</v>
      </c>
      <c r="B7" s="87"/>
      <c r="C7" s="87"/>
      <c r="D7" s="87"/>
      <c r="E7" s="87"/>
      <c r="F7" s="87"/>
      <c r="G7" s="87"/>
      <c r="H7" s="87"/>
      <c r="I7" s="88"/>
      <c r="J7" s="88"/>
      <c r="K7" s="88"/>
    </row>
    <row r="9" spans="1:11" ht="12.75">
      <c r="A9" s="90" t="s">
        <v>273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12.75">
      <c r="A10" s="87" t="s">
        <v>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2" spans="2:5" ht="12.75">
      <c r="B12" s="48"/>
      <c r="C12" s="15"/>
      <c r="D12" s="15"/>
      <c r="E12" s="15"/>
    </row>
    <row r="13" spans="2:11" ht="12.75">
      <c r="B13" s="48"/>
      <c r="C13" s="23"/>
      <c r="D13" s="24"/>
      <c r="E13" s="24"/>
      <c r="H13" s="89" t="s">
        <v>73</v>
      </c>
      <c r="I13" s="89"/>
      <c r="J13" s="89" t="s">
        <v>72</v>
      </c>
      <c r="K13" s="89"/>
    </row>
    <row r="14" spans="2:13" ht="12.75">
      <c r="B14" s="48"/>
      <c r="C14" s="26"/>
      <c r="D14" s="24"/>
      <c r="E14" s="24"/>
      <c r="H14" s="9" t="s">
        <v>6</v>
      </c>
      <c r="I14" s="3" t="s">
        <v>68</v>
      </c>
      <c r="J14" s="9" t="s">
        <v>6</v>
      </c>
      <c r="K14" s="3" t="s">
        <v>68</v>
      </c>
      <c r="L14" s="3"/>
      <c r="M14" s="29"/>
    </row>
    <row r="15" spans="2:13" ht="12.75">
      <c r="B15" s="48"/>
      <c r="C15" s="15"/>
      <c r="D15" s="15"/>
      <c r="E15" s="15"/>
      <c r="H15" s="9" t="s">
        <v>7</v>
      </c>
      <c r="I15" s="3" t="s">
        <v>69</v>
      </c>
      <c r="J15" s="9" t="s">
        <v>7</v>
      </c>
      <c r="K15" s="3" t="s">
        <v>69</v>
      </c>
      <c r="L15" s="3"/>
      <c r="M15" s="29"/>
    </row>
    <row r="16" spans="8:13" ht="12.75">
      <c r="H16" s="9" t="s">
        <v>8</v>
      </c>
      <c r="I16" s="3" t="s">
        <v>8</v>
      </c>
      <c r="J16" s="9" t="s">
        <v>9</v>
      </c>
      <c r="K16" s="3" t="s">
        <v>67</v>
      </c>
      <c r="L16" s="3"/>
      <c r="M16" s="29"/>
    </row>
    <row r="17" spans="8:13" ht="12.75">
      <c r="H17" s="34">
        <v>38168</v>
      </c>
      <c r="I17" s="34">
        <v>37802</v>
      </c>
      <c r="J17" s="34">
        <f>+H17</f>
        <v>38168</v>
      </c>
      <c r="K17" s="34">
        <f>+I17</f>
        <v>37802</v>
      </c>
      <c r="L17" s="34"/>
      <c r="M17" s="29"/>
    </row>
    <row r="18" spans="8:13" ht="12.75">
      <c r="H18" s="33" t="s">
        <v>61</v>
      </c>
      <c r="I18" s="33" t="s">
        <v>61</v>
      </c>
      <c r="J18" s="33" t="s">
        <v>61</v>
      </c>
      <c r="K18" s="33" t="s">
        <v>61</v>
      </c>
      <c r="L18" s="33"/>
      <c r="M18" s="29"/>
    </row>
    <row r="19" spans="8:13" ht="12.75">
      <c r="H19" s="35"/>
      <c r="I19" s="35"/>
      <c r="J19" s="29"/>
      <c r="K19" s="29"/>
      <c r="L19" s="29"/>
      <c r="M19" s="29"/>
    </row>
    <row r="20" spans="1:13" ht="12.75">
      <c r="A20" s="2">
        <v>1</v>
      </c>
      <c r="B20" s="2" t="s">
        <v>10</v>
      </c>
      <c r="C20" t="s">
        <v>85</v>
      </c>
      <c r="H20" s="36">
        <v>3976</v>
      </c>
      <c r="I20" s="36">
        <v>3793</v>
      </c>
      <c r="J20" s="37">
        <v>3976</v>
      </c>
      <c r="K20" s="36">
        <v>3793</v>
      </c>
      <c r="L20" s="37"/>
      <c r="M20" s="37"/>
    </row>
    <row r="21" spans="8:13" ht="12.75">
      <c r="H21" s="36"/>
      <c r="I21" s="36"/>
      <c r="J21" s="37"/>
      <c r="K21" s="36"/>
      <c r="L21" s="37"/>
      <c r="M21" s="29"/>
    </row>
    <row r="22" spans="2:13" ht="12.75">
      <c r="B22" s="2" t="s">
        <v>12</v>
      </c>
      <c r="C22" t="s">
        <v>86</v>
      </c>
      <c r="H22" s="36">
        <v>-4087</v>
      </c>
      <c r="I22" s="36">
        <v>-3713</v>
      </c>
      <c r="J22" s="37">
        <v>-4087</v>
      </c>
      <c r="K22" s="36">
        <v>-3713</v>
      </c>
      <c r="L22" s="37"/>
      <c r="M22" s="37"/>
    </row>
    <row r="23" spans="8:13" ht="12.75">
      <c r="H23" s="36"/>
      <c r="I23" s="36"/>
      <c r="J23" s="37"/>
      <c r="K23" s="36"/>
      <c r="L23" s="37"/>
      <c r="M23" s="29"/>
    </row>
    <row r="24" spans="2:13" ht="12.75">
      <c r="B24" s="2" t="s">
        <v>13</v>
      </c>
      <c r="C24" t="s">
        <v>94</v>
      </c>
      <c r="H24" s="36">
        <v>1107</v>
      </c>
      <c r="I24" s="36">
        <v>8</v>
      </c>
      <c r="J24" s="37">
        <v>1107</v>
      </c>
      <c r="K24" s="36">
        <v>8</v>
      </c>
      <c r="L24" s="37"/>
      <c r="M24" s="37"/>
    </row>
    <row r="25" spans="8:13" ht="12.75">
      <c r="H25" s="36"/>
      <c r="I25" s="36"/>
      <c r="J25" s="37"/>
      <c r="K25" s="37"/>
      <c r="L25" s="37"/>
      <c r="M25" s="29"/>
    </row>
    <row r="26" spans="2:13" ht="12.75">
      <c r="B26" s="2" t="s">
        <v>14</v>
      </c>
      <c r="C26" t="s">
        <v>87</v>
      </c>
      <c r="H26" s="36">
        <f>SUM(H20:H25)</f>
        <v>996</v>
      </c>
      <c r="I26" s="36">
        <f>SUM(I20:I25)</f>
        <v>88</v>
      </c>
      <c r="J26" s="36">
        <f>SUM(J20:J25)</f>
        <v>996</v>
      </c>
      <c r="K26" s="36">
        <f>SUM(K20:K25)</f>
        <v>88</v>
      </c>
      <c r="L26" s="36"/>
      <c r="M26" s="37"/>
    </row>
    <row r="27" spans="3:13" ht="12.75">
      <c r="C27" t="s">
        <v>62</v>
      </c>
      <c r="H27" s="36"/>
      <c r="I27" s="36"/>
      <c r="J27" s="37"/>
      <c r="K27" s="37"/>
      <c r="L27" s="37"/>
      <c r="M27" s="29"/>
    </row>
    <row r="28" spans="2:13" ht="12.75">
      <c r="B28" s="2" t="s">
        <v>15</v>
      </c>
      <c r="C28" t="s">
        <v>88</v>
      </c>
      <c r="H28" s="36">
        <v>-382</v>
      </c>
      <c r="I28" s="36">
        <v>-283</v>
      </c>
      <c r="J28" s="37">
        <v>-382</v>
      </c>
      <c r="K28" s="36">
        <v>-283</v>
      </c>
      <c r="L28" s="37"/>
      <c r="M28" s="37"/>
    </row>
    <row r="29" spans="8:13" ht="12.75">
      <c r="H29" s="36"/>
      <c r="I29" s="36"/>
      <c r="J29" s="37"/>
      <c r="K29" s="36"/>
      <c r="L29" s="37"/>
      <c r="M29" s="29"/>
    </row>
    <row r="30" spans="2:13" ht="12.75">
      <c r="B30" s="2" t="s">
        <v>16</v>
      </c>
      <c r="C30" t="s">
        <v>89</v>
      </c>
      <c r="H30" s="36">
        <v>0</v>
      </c>
      <c r="I30" s="36">
        <v>0</v>
      </c>
      <c r="J30" s="37">
        <v>0</v>
      </c>
      <c r="K30" s="36">
        <v>0</v>
      </c>
      <c r="L30" s="37"/>
      <c r="M30" s="37"/>
    </row>
    <row r="31" spans="8:13" ht="12.75">
      <c r="H31" s="36"/>
      <c r="I31" s="36"/>
      <c r="J31" s="37"/>
      <c r="K31" s="37"/>
      <c r="L31" s="37"/>
      <c r="M31" s="29"/>
    </row>
    <row r="32" spans="2:13" ht="12.75">
      <c r="B32" s="2" t="s">
        <v>17</v>
      </c>
      <c r="C32" t="s">
        <v>90</v>
      </c>
      <c r="H32" s="36">
        <f>SUM(H26:H30)</f>
        <v>614</v>
      </c>
      <c r="I32" s="36">
        <f>SUM(I26:I30)</f>
        <v>-195</v>
      </c>
      <c r="J32" s="36">
        <f>SUM(J26:J30)</f>
        <v>614</v>
      </c>
      <c r="K32" s="36">
        <f>SUM(K26:K30)</f>
        <v>-195</v>
      </c>
      <c r="L32" s="36"/>
      <c r="M32" s="37"/>
    </row>
    <row r="33" spans="8:13" ht="12.75">
      <c r="H33" s="36" t="s">
        <v>62</v>
      </c>
      <c r="I33" s="36" t="s">
        <v>62</v>
      </c>
      <c r="J33" s="37"/>
      <c r="K33" s="37"/>
      <c r="L33" s="37"/>
      <c r="M33" s="29"/>
    </row>
    <row r="34" spans="2:13" ht="12.75">
      <c r="B34" s="2" t="s">
        <v>18</v>
      </c>
      <c r="C34" t="s">
        <v>19</v>
      </c>
      <c r="H34" s="36">
        <v>-157</v>
      </c>
      <c r="I34" s="36">
        <v>-20</v>
      </c>
      <c r="J34" s="37">
        <v>-157</v>
      </c>
      <c r="K34" s="37">
        <v>-20</v>
      </c>
      <c r="L34" s="37"/>
      <c r="M34" s="37"/>
    </row>
    <row r="35" spans="8:13" ht="12.75">
      <c r="H35" s="36"/>
      <c r="I35" s="36"/>
      <c r="J35" s="37"/>
      <c r="K35" s="37"/>
      <c r="L35" s="37"/>
      <c r="M35" s="29"/>
    </row>
    <row r="36" spans="2:13" ht="12.75">
      <c r="B36" s="2" t="s">
        <v>20</v>
      </c>
      <c r="C36" t="s">
        <v>91</v>
      </c>
      <c r="H36" s="36">
        <f>SUM(H32:H34)</f>
        <v>457</v>
      </c>
      <c r="I36" s="36">
        <f>SUM(I32:I34)</f>
        <v>-215</v>
      </c>
      <c r="J36" s="36">
        <f>SUM(J32:J34)</f>
        <v>457</v>
      </c>
      <c r="K36" s="36">
        <f>SUM(K32:K34)</f>
        <v>-215</v>
      </c>
      <c r="L36" s="36"/>
      <c r="M36" s="37"/>
    </row>
    <row r="37" spans="8:13" ht="12.75">
      <c r="H37" s="36"/>
      <c r="I37" s="36"/>
      <c r="J37" s="37"/>
      <c r="K37" s="37"/>
      <c r="L37" s="37"/>
      <c r="M37" s="29"/>
    </row>
    <row r="38" spans="2:13" ht="12.75">
      <c r="B38" s="2" t="s">
        <v>21</v>
      </c>
      <c r="C38" t="s">
        <v>92</v>
      </c>
      <c r="H38" s="36">
        <v>-9</v>
      </c>
      <c r="I38" s="36">
        <v>-6</v>
      </c>
      <c r="J38" s="37">
        <v>-9</v>
      </c>
      <c r="K38" s="37">
        <v>-6</v>
      </c>
      <c r="L38" s="37"/>
      <c r="M38" s="37"/>
    </row>
    <row r="39" spans="8:13" ht="12.75">
      <c r="H39" s="36"/>
      <c r="I39" s="36"/>
      <c r="J39" s="37"/>
      <c r="K39" s="37"/>
      <c r="L39" s="37"/>
      <c r="M39" s="29"/>
    </row>
    <row r="40" spans="2:13" ht="12.75">
      <c r="B40" s="2" t="s">
        <v>23</v>
      </c>
      <c r="C40" t="s">
        <v>93</v>
      </c>
      <c r="H40" s="36">
        <f>SUM(H36:H38)</f>
        <v>448</v>
      </c>
      <c r="I40" s="36">
        <f>SUM(I36:I38)</f>
        <v>-221</v>
      </c>
      <c r="J40" s="36">
        <f>SUM(J36:J38)</f>
        <v>448</v>
      </c>
      <c r="K40" s="36">
        <f>SUM(K36:K38)</f>
        <v>-221</v>
      </c>
      <c r="L40" s="36"/>
      <c r="M40" s="37"/>
    </row>
    <row r="41" spans="8:13" ht="12.75">
      <c r="H41" s="37"/>
      <c r="I41" s="37"/>
      <c r="J41" s="37"/>
      <c r="K41" s="37"/>
      <c r="L41" s="37"/>
      <c r="M41" s="29"/>
    </row>
    <row r="42" spans="8:13" ht="12.75">
      <c r="H42" s="36"/>
      <c r="I42" s="36"/>
      <c r="J42" s="37"/>
      <c r="K42" s="37"/>
      <c r="L42" s="37"/>
      <c r="M42" s="29"/>
    </row>
    <row r="43" spans="1:13" ht="12.75">
      <c r="A43" s="2">
        <v>2</v>
      </c>
      <c r="C43" t="s">
        <v>186</v>
      </c>
      <c r="H43" s="36"/>
      <c r="I43" s="36"/>
      <c r="J43" s="37"/>
      <c r="K43" s="37"/>
      <c r="L43" s="37"/>
      <c r="M43" s="29"/>
    </row>
    <row r="44" spans="3:13" ht="12.75">
      <c r="C44" t="s">
        <v>261</v>
      </c>
      <c r="H44" s="55">
        <f>+H40/40500*100</f>
        <v>1.1061728395061727</v>
      </c>
      <c r="I44" s="55">
        <f>+I40/18000*100</f>
        <v>-1.2277777777777779</v>
      </c>
      <c r="J44" s="55">
        <f>+J40/40500*100</f>
        <v>1.1061728395061727</v>
      </c>
      <c r="K44" s="55">
        <f>+K40/18000*100</f>
        <v>-1.2277777777777779</v>
      </c>
      <c r="L44" s="37"/>
      <c r="M44" s="29"/>
    </row>
    <row r="45" spans="8:13" ht="12.75">
      <c r="H45" s="38"/>
      <c r="I45" s="38"/>
      <c r="J45" s="39"/>
      <c r="K45" s="39"/>
      <c r="L45" s="37"/>
      <c r="M45" s="29"/>
    </row>
    <row r="46" spans="8:13" ht="12.75">
      <c r="H46" s="38"/>
      <c r="I46" s="38"/>
      <c r="J46" s="39"/>
      <c r="K46" s="39"/>
      <c r="L46" s="37"/>
      <c r="M46" s="29"/>
    </row>
    <row r="47" spans="3:13" ht="12.75">
      <c r="C47" t="s">
        <v>280</v>
      </c>
      <c r="H47" s="86">
        <f>+H40/46620*100</f>
        <v>0.960960960960961</v>
      </c>
      <c r="I47" s="86" t="s">
        <v>282</v>
      </c>
      <c r="J47" s="38">
        <f>+J40/46620*100</f>
        <v>0.960960960960961</v>
      </c>
      <c r="K47" s="86" t="s">
        <v>282</v>
      </c>
      <c r="L47" s="37"/>
      <c r="M47" s="29"/>
    </row>
    <row r="48" spans="3:13" ht="12.75">
      <c r="C48" t="s">
        <v>281</v>
      </c>
      <c r="H48" s="36"/>
      <c r="I48" s="36"/>
      <c r="J48" s="37"/>
      <c r="K48" s="37"/>
      <c r="L48" s="37"/>
      <c r="M48" s="29"/>
    </row>
    <row r="49" spans="8:13" ht="12.75">
      <c r="H49" s="36"/>
      <c r="I49" s="36"/>
      <c r="J49" s="37"/>
      <c r="K49" s="37"/>
      <c r="L49" s="37"/>
      <c r="M49" s="29"/>
    </row>
    <row r="50" spans="8:13" ht="12.75">
      <c r="H50" s="36"/>
      <c r="I50" s="36"/>
      <c r="J50" s="37"/>
      <c r="K50" s="37"/>
      <c r="L50" s="37"/>
      <c r="M50" s="29"/>
    </row>
    <row r="51" spans="8:13" ht="12.75">
      <c r="H51" s="36"/>
      <c r="I51" s="36"/>
      <c r="J51" s="37"/>
      <c r="K51" s="37"/>
      <c r="L51" s="37"/>
      <c r="M51" s="29"/>
    </row>
    <row r="52" spans="8:13" ht="12.75">
      <c r="H52" s="36"/>
      <c r="I52" s="36"/>
      <c r="J52" s="37"/>
      <c r="K52" s="37"/>
      <c r="L52" s="37"/>
      <c r="M52" s="29"/>
    </row>
    <row r="53" spans="8:13" ht="12.75">
      <c r="H53" s="36"/>
      <c r="I53" s="36"/>
      <c r="J53" s="37"/>
      <c r="K53" s="37"/>
      <c r="L53" s="37"/>
      <c r="M53" s="29"/>
    </row>
    <row r="54" spans="8:13" ht="12.75">
      <c r="H54" s="35"/>
      <c r="I54" s="35"/>
      <c r="J54" s="29"/>
      <c r="K54" s="29"/>
      <c r="L54" s="29"/>
      <c r="M54" s="29"/>
    </row>
    <row r="55" spans="8:13" ht="12.75">
      <c r="H55" s="35"/>
      <c r="I55" s="35"/>
      <c r="J55" s="29"/>
      <c r="K55" s="29"/>
      <c r="L55" s="29"/>
      <c r="M55" s="29"/>
    </row>
  </sheetData>
  <mergeCells count="8">
    <mergeCell ref="J13:K13"/>
    <mergeCell ref="H13:I13"/>
    <mergeCell ref="A9:K9"/>
    <mergeCell ref="A10:K10"/>
    <mergeCell ref="A4:K4"/>
    <mergeCell ref="A5:K5"/>
    <mergeCell ref="A6:K6"/>
    <mergeCell ref="A7:K7"/>
  </mergeCells>
  <printOptions/>
  <pageMargins left="0.41" right="0.551181102362205" top="0.78740157480315" bottom="1.19" header="0.511811023622047" footer="0.69"/>
  <pageSetup horizontalDpi="1200" verticalDpi="1200" orientation="portrait" scale="90" r:id="rId1"/>
  <headerFooter alignWithMargins="0">
    <oddHeader>&amp;R&amp;A</oddHeader>
    <oddFooter>&amp;CThe Condensed Consolidated Income Statement should be read
in conjunction with the annual Financial Report for the year ended 31 March 2004&amp;R&amp;P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60"/>
  <sheetViews>
    <sheetView zoomScale="75" zoomScaleNormal="75" workbookViewId="0" topLeftCell="A1">
      <selection activeCell="E47" sqref="E47"/>
    </sheetView>
  </sheetViews>
  <sheetFormatPr defaultColWidth="9.140625" defaultRowHeight="12.75"/>
  <cols>
    <col min="1" max="1" width="3.7109375" style="0" customWidth="1"/>
    <col min="2" max="2" width="4.7109375" style="0" customWidth="1"/>
    <col min="8" max="8" width="12.7109375" style="7" customWidth="1"/>
    <col min="9" max="9" width="10.8515625" style="0" customWidth="1"/>
  </cols>
  <sheetData>
    <row r="2" spans="1:9" ht="12.75">
      <c r="A2" s="92" t="s">
        <v>1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87" t="s">
        <v>2</v>
      </c>
      <c r="B3" s="88"/>
      <c r="C3" s="88"/>
      <c r="D3" s="88"/>
      <c r="E3" s="88"/>
      <c r="F3" s="88"/>
      <c r="G3" s="88"/>
      <c r="H3" s="88"/>
      <c r="I3" s="88"/>
    </row>
    <row r="4" spans="1:9" ht="12.75">
      <c r="A4" s="87" t="s">
        <v>3</v>
      </c>
      <c r="B4" s="88"/>
      <c r="C4" s="88"/>
      <c r="D4" s="88"/>
      <c r="E4" s="88"/>
      <c r="F4" s="88"/>
      <c r="G4" s="88"/>
      <c r="H4" s="88"/>
      <c r="I4" s="88"/>
    </row>
    <row r="5" spans="1:9" ht="12.75">
      <c r="A5" s="87" t="s">
        <v>4</v>
      </c>
      <c r="B5" s="88"/>
      <c r="C5" s="88"/>
      <c r="D5" s="88"/>
      <c r="E5" s="88"/>
      <c r="F5" s="88"/>
      <c r="G5" s="88"/>
      <c r="H5" s="88"/>
      <c r="I5" s="88"/>
    </row>
    <row r="6" spans="1:9" ht="12.75">
      <c r="A6" s="91" t="s">
        <v>222</v>
      </c>
      <c r="B6" s="88"/>
      <c r="C6" s="88"/>
      <c r="D6" s="88"/>
      <c r="E6" s="88"/>
      <c r="F6" s="88"/>
      <c r="G6" s="88"/>
      <c r="H6" s="88"/>
      <c r="I6" s="88"/>
    </row>
    <row r="7" spans="2:8" ht="12.75">
      <c r="B7" s="1"/>
      <c r="C7" s="1"/>
      <c r="D7" s="1"/>
      <c r="E7" s="1"/>
      <c r="F7" s="1"/>
      <c r="G7" s="32"/>
      <c r="H7" s="5"/>
    </row>
    <row r="8" spans="2:9" ht="12.75">
      <c r="B8" s="48"/>
      <c r="C8" s="15"/>
      <c r="D8" s="15"/>
      <c r="E8" s="15"/>
      <c r="G8" s="29"/>
      <c r="H8" s="6" t="s">
        <v>24</v>
      </c>
      <c r="I8" s="10" t="s">
        <v>70</v>
      </c>
    </row>
    <row r="9" spans="2:9" ht="12.75">
      <c r="B9" s="48"/>
      <c r="C9" s="23"/>
      <c r="D9" s="15"/>
      <c r="E9" s="15"/>
      <c r="H9" s="6" t="s">
        <v>25</v>
      </c>
      <c r="I9" s="6" t="s">
        <v>25</v>
      </c>
    </row>
    <row r="10" spans="2:9" ht="12.75">
      <c r="B10" s="48"/>
      <c r="C10" s="15"/>
      <c r="D10" s="15"/>
      <c r="E10" s="15"/>
      <c r="H10" s="80">
        <v>38168</v>
      </c>
      <c r="I10" s="25">
        <v>38077</v>
      </c>
    </row>
    <row r="11" spans="8:9" ht="12.75">
      <c r="H11" s="33" t="s">
        <v>61</v>
      </c>
      <c r="I11" s="33" t="s">
        <v>61</v>
      </c>
    </row>
    <row r="12" ht="12.75">
      <c r="I12" s="7"/>
    </row>
    <row r="13" spans="2:9" ht="12.75">
      <c r="B13" t="s">
        <v>26</v>
      </c>
      <c r="H13" s="7">
        <v>13826</v>
      </c>
      <c r="I13" s="7">
        <v>13949</v>
      </c>
    </row>
    <row r="14" spans="2:9" ht="12.75">
      <c r="B14" t="s">
        <v>27</v>
      </c>
      <c r="H14" s="7">
        <v>0</v>
      </c>
      <c r="I14" s="7">
        <v>0</v>
      </c>
    </row>
    <row r="15" spans="2:9" ht="12.75">
      <c r="B15" t="s">
        <v>146</v>
      </c>
      <c r="H15" s="7">
        <v>768</v>
      </c>
      <c r="I15" s="7">
        <v>822</v>
      </c>
    </row>
    <row r="16" spans="2:9" ht="12.75">
      <c r="B16" t="s">
        <v>95</v>
      </c>
      <c r="H16" s="7">
        <v>0</v>
      </c>
      <c r="I16" s="7">
        <v>0</v>
      </c>
    </row>
    <row r="17" spans="2:9" ht="12.75">
      <c r="B17" t="s">
        <v>96</v>
      </c>
      <c r="H17" s="7">
        <v>0</v>
      </c>
      <c r="I17" s="7">
        <v>0</v>
      </c>
    </row>
    <row r="18" ht="12.75">
      <c r="I18" s="7"/>
    </row>
    <row r="19" spans="2:9" ht="13.5" thickBot="1">
      <c r="B19" t="s">
        <v>28</v>
      </c>
      <c r="I19" s="7"/>
    </row>
    <row r="20" spans="3:9" ht="12.75">
      <c r="C20" t="s">
        <v>97</v>
      </c>
      <c r="H20" s="13">
        <v>519</v>
      </c>
      <c r="I20" s="13">
        <v>407</v>
      </c>
    </row>
    <row r="21" spans="3:9" ht="12.75">
      <c r="C21" t="s">
        <v>98</v>
      </c>
      <c r="H21" s="14">
        <v>22332</v>
      </c>
      <c r="I21" s="14">
        <v>20666</v>
      </c>
    </row>
    <row r="22" spans="3:9" ht="13.5" thickBot="1">
      <c r="C22" t="s">
        <v>99</v>
      </c>
      <c r="H22" s="14">
        <v>2594</v>
      </c>
      <c r="I22" s="14">
        <v>4179</v>
      </c>
    </row>
    <row r="23" spans="8:10" ht="13.5" thickBot="1">
      <c r="H23" s="11">
        <f>SUM(H20:H22)</f>
        <v>25445</v>
      </c>
      <c r="I23" s="11">
        <f>SUM(I20:I22)</f>
        <v>25252</v>
      </c>
      <c r="J23" s="30"/>
    </row>
    <row r="24" spans="2:9" ht="12.75">
      <c r="B24" t="s">
        <v>29</v>
      </c>
      <c r="H24" s="14"/>
      <c r="I24" s="14"/>
    </row>
    <row r="25" spans="3:9" ht="12.75">
      <c r="C25" t="s">
        <v>100</v>
      </c>
      <c r="H25" s="14">
        <v>6961</v>
      </c>
      <c r="I25" s="14">
        <v>6669</v>
      </c>
    </row>
    <row r="26" spans="3:9" ht="12.75">
      <c r="C26" t="s">
        <v>30</v>
      </c>
      <c r="H26" s="14">
        <v>2283</v>
      </c>
      <c r="I26" s="56">
        <v>5290</v>
      </c>
    </row>
    <row r="27" spans="3:9" ht="13.5" thickBot="1">
      <c r="C27" t="s">
        <v>31</v>
      </c>
      <c r="H27" s="14">
        <v>197</v>
      </c>
      <c r="I27" s="14">
        <v>472</v>
      </c>
    </row>
    <row r="28" spans="8:9" ht="13.5" thickBot="1">
      <c r="H28" s="11">
        <f>SUM(H25:H27)</f>
        <v>9441</v>
      </c>
      <c r="I28" s="11">
        <f>SUM(I25:I27)</f>
        <v>12431</v>
      </c>
    </row>
    <row r="29" ht="12.75">
      <c r="I29" s="7"/>
    </row>
    <row r="30" spans="2:9" ht="12.75">
      <c r="B30" t="s">
        <v>32</v>
      </c>
      <c r="H30" s="7">
        <f>+H23-H28</f>
        <v>16004</v>
      </c>
      <c r="I30" s="7">
        <f>+I23-I28</f>
        <v>12821</v>
      </c>
    </row>
    <row r="31" ht="13.5" thickBot="1">
      <c r="I31" s="7"/>
    </row>
    <row r="32" spans="8:9" ht="13.5" thickBot="1">
      <c r="H32" s="11">
        <f>SUM(H30)+H13+H14+H15+H16+H17</f>
        <v>30598</v>
      </c>
      <c r="I32" s="11">
        <f>SUM(I30)+I13+I14+I15+I16+I17</f>
        <v>27592</v>
      </c>
    </row>
    <row r="33" ht="12.75">
      <c r="I33" s="7"/>
    </row>
    <row r="34" spans="2:9" ht="13.5" thickBot="1">
      <c r="B34" t="s">
        <v>33</v>
      </c>
      <c r="I34" s="7"/>
    </row>
    <row r="35" spans="2:9" ht="12.75">
      <c r="B35" t="s">
        <v>34</v>
      </c>
      <c r="H35" s="13">
        <v>40500</v>
      </c>
      <c r="I35" s="13">
        <v>40500</v>
      </c>
    </row>
    <row r="36" spans="2:9" ht="13.5" thickBot="1">
      <c r="B36" t="s">
        <v>101</v>
      </c>
      <c r="H36" s="16">
        <v>-12601</v>
      </c>
      <c r="I36" s="16">
        <v>-13049</v>
      </c>
    </row>
    <row r="37" spans="8:9" ht="12.75">
      <c r="H37" s="7">
        <f>SUM(H35:H36)</f>
        <v>27899</v>
      </c>
      <c r="I37" s="7">
        <f>SUM(I35:I36)</f>
        <v>27451</v>
      </c>
    </row>
    <row r="38" ht="12.75">
      <c r="I38" s="7"/>
    </row>
    <row r="39" spans="2:9" ht="12.75">
      <c r="B39" t="s">
        <v>22</v>
      </c>
      <c r="H39" s="7">
        <v>118</v>
      </c>
      <c r="I39" s="7">
        <v>109</v>
      </c>
    </row>
    <row r="40" ht="12.75">
      <c r="B40" t="s">
        <v>102</v>
      </c>
    </row>
    <row r="41" spans="3:9" ht="12.75">
      <c r="C41" t="s">
        <v>30</v>
      </c>
      <c r="H41" s="7">
        <v>2581</v>
      </c>
      <c r="I41" s="7">
        <v>32</v>
      </c>
    </row>
    <row r="42" spans="2:9" ht="13.5" thickBot="1">
      <c r="B42" t="s">
        <v>62</v>
      </c>
      <c r="C42" t="s">
        <v>103</v>
      </c>
      <c r="H42" s="7">
        <v>0</v>
      </c>
      <c r="I42" s="7">
        <v>0</v>
      </c>
    </row>
    <row r="43" spans="8:9" ht="13.5" thickBot="1">
      <c r="H43" s="11">
        <f>SUM(H37:H42)</f>
        <v>30598</v>
      </c>
      <c r="I43" s="11">
        <f>SUM(I37:I42)</f>
        <v>27592</v>
      </c>
    </row>
    <row r="44" spans="8:9" ht="12.75">
      <c r="H44" s="12"/>
      <c r="I44" s="12"/>
    </row>
    <row r="45" spans="2:9" ht="12.75">
      <c r="B45" t="s">
        <v>64</v>
      </c>
      <c r="H45" s="4">
        <f>+(H37-H15)/40500</f>
        <v>0.6699012345679012</v>
      </c>
      <c r="I45" s="4">
        <f>+(I37-I15)/40500</f>
        <v>0.6575061728395062</v>
      </c>
    </row>
    <row r="47" spans="4:10" ht="12.75">
      <c r="D47" s="51"/>
      <c r="E47" s="15"/>
      <c r="F47" s="15"/>
      <c r="G47" s="15"/>
      <c r="H47" s="12"/>
      <c r="I47" s="15"/>
      <c r="J47" s="15"/>
    </row>
    <row r="48" spans="4:10" ht="12.75">
      <c r="D48" s="15"/>
      <c r="E48" s="15"/>
      <c r="F48" s="15"/>
      <c r="G48" s="15"/>
      <c r="H48" s="12"/>
      <c r="I48" s="15"/>
      <c r="J48" s="15"/>
    </row>
    <row r="49" spans="4:10" ht="12.75">
      <c r="D49" s="15"/>
      <c r="E49" s="15"/>
      <c r="F49" s="15"/>
      <c r="G49" s="15"/>
      <c r="H49" s="12"/>
      <c r="I49" s="15"/>
      <c r="J49" s="15"/>
    </row>
    <row r="50" spans="4:10" ht="12.75">
      <c r="D50" s="15"/>
      <c r="E50" s="15"/>
      <c r="F50" s="15"/>
      <c r="G50" s="15"/>
      <c r="H50" s="12"/>
      <c r="I50" s="15"/>
      <c r="J50" s="15"/>
    </row>
    <row r="51" spans="4:10" ht="12.75">
      <c r="D51" s="15"/>
      <c r="E51" s="15"/>
      <c r="F51" s="15"/>
      <c r="G51" s="15"/>
      <c r="H51" s="12"/>
      <c r="I51" s="12"/>
      <c r="J51" s="15"/>
    </row>
    <row r="52" spans="4:10" ht="12.75">
      <c r="D52" s="15"/>
      <c r="E52" s="15"/>
      <c r="F52" s="15"/>
      <c r="G52" s="15"/>
      <c r="H52" s="12"/>
      <c r="I52" s="15"/>
      <c r="J52" s="15"/>
    </row>
    <row r="53" spans="4:10" ht="12.75">
      <c r="D53" s="15"/>
      <c r="E53" s="15"/>
      <c r="F53" s="15"/>
      <c r="G53" s="15"/>
      <c r="H53" s="12"/>
      <c r="I53" s="12"/>
      <c r="J53" s="15"/>
    </row>
    <row r="54" spans="4:10" ht="12.75">
      <c r="D54" s="15"/>
      <c r="E54" s="15"/>
      <c r="F54" s="15"/>
      <c r="G54" s="15"/>
      <c r="H54" s="12"/>
      <c r="I54" s="12"/>
      <c r="J54" s="15"/>
    </row>
    <row r="55" spans="4:10" ht="12.75">
      <c r="D55" s="15"/>
      <c r="E55" s="15"/>
      <c r="F55" s="15"/>
      <c r="G55" s="15"/>
      <c r="H55" s="12"/>
      <c r="I55" s="15"/>
      <c r="J55" s="15"/>
    </row>
    <row r="56" spans="4:10" ht="12.75">
      <c r="D56" s="15"/>
      <c r="E56" s="15"/>
      <c r="F56" s="15"/>
      <c r="G56" s="15"/>
      <c r="H56" s="12"/>
      <c r="I56" s="12"/>
      <c r="J56" s="15"/>
    </row>
    <row r="57" spans="4:10" ht="12.75">
      <c r="D57" s="15"/>
      <c r="E57" s="15"/>
      <c r="F57" s="15"/>
      <c r="G57" s="15"/>
      <c r="H57" s="12"/>
      <c r="I57" s="12"/>
      <c r="J57" s="15"/>
    </row>
    <row r="60" ht="12.75">
      <c r="I60" s="7"/>
    </row>
  </sheetData>
  <mergeCells count="5">
    <mergeCell ref="A6:I6"/>
    <mergeCell ref="A2:I2"/>
    <mergeCell ref="A3:I3"/>
    <mergeCell ref="A4:I4"/>
    <mergeCell ref="A5:I5"/>
  </mergeCells>
  <printOptions/>
  <pageMargins left="0.7480314960629921" right="0.7480314960629921" top="0.74" bottom="1.1" header="0.38" footer="0.53"/>
  <pageSetup horizontalDpi="300" verticalDpi="300" orientation="portrait" r:id="rId1"/>
  <headerFooter alignWithMargins="0">
    <oddHeader>&amp;R&amp;A</oddHeader>
    <oddFooter>&amp;CThe Condensed Consolidated Balance Sheet should be read
in conjunction with the Annual Financial Report for the year ended 31 March 2004&amp;R&amp;P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zoomScale="75" zoomScaleNormal="75" workbookViewId="0" topLeftCell="A6">
      <selection activeCell="B29" sqref="B29:E29"/>
    </sheetView>
  </sheetViews>
  <sheetFormatPr defaultColWidth="9.140625" defaultRowHeight="12.75"/>
  <cols>
    <col min="1" max="1" width="27.421875" style="0" customWidth="1"/>
    <col min="2" max="2" width="10.7109375" style="0" bestFit="1" customWidth="1"/>
    <col min="3" max="3" width="12.8515625" style="0" customWidth="1"/>
    <col min="4" max="4" width="13.57421875" style="0" customWidth="1"/>
    <col min="5" max="5" width="13.7109375" style="0" customWidth="1"/>
    <col min="6" max="6" width="13.00390625" style="0" customWidth="1"/>
  </cols>
  <sheetData>
    <row r="1" spans="1:8" ht="12.75">
      <c r="A1" s="92" t="s">
        <v>1</v>
      </c>
      <c r="B1" s="87"/>
      <c r="C1" s="87"/>
      <c r="D1" s="87"/>
      <c r="E1" s="87"/>
      <c r="F1" s="87"/>
      <c r="G1" s="19"/>
      <c r="H1" s="19"/>
    </row>
    <row r="2" spans="1:8" ht="12.75">
      <c r="A2" s="87" t="s">
        <v>2</v>
      </c>
      <c r="B2" s="87"/>
      <c r="C2" s="87"/>
      <c r="D2" s="87"/>
      <c r="E2" s="87"/>
      <c r="F2" s="87"/>
      <c r="G2" s="19"/>
      <c r="H2" s="19"/>
    </row>
    <row r="3" spans="1:8" ht="12.75">
      <c r="A3" s="87" t="s">
        <v>3</v>
      </c>
      <c r="B3" s="87"/>
      <c r="C3" s="87"/>
      <c r="D3" s="87"/>
      <c r="E3" s="87"/>
      <c r="F3" s="87"/>
      <c r="G3" s="19"/>
      <c r="H3" s="19"/>
    </row>
    <row r="4" spans="1:8" ht="12.75">
      <c r="A4" s="87" t="s">
        <v>4</v>
      </c>
      <c r="B4" s="87"/>
      <c r="C4" s="87"/>
      <c r="D4" s="87"/>
      <c r="E4" s="87"/>
      <c r="F4" s="87"/>
      <c r="G4" s="19"/>
      <c r="H4" s="19"/>
    </row>
    <row r="5" spans="1:8" ht="12.75">
      <c r="A5" s="59"/>
      <c r="B5" s="19"/>
      <c r="C5" s="19"/>
      <c r="D5" s="19"/>
      <c r="E5" s="19"/>
      <c r="F5" s="19"/>
      <c r="G5" s="19"/>
      <c r="H5" s="19"/>
    </row>
    <row r="6" spans="1:10" ht="12.75">
      <c r="A6" s="91" t="s">
        <v>145</v>
      </c>
      <c r="B6" s="91"/>
      <c r="C6" s="91"/>
      <c r="D6" s="91"/>
      <c r="E6" s="91"/>
      <c r="F6" s="91"/>
      <c r="G6" s="2"/>
      <c r="H6" s="2"/>
      <c r="I6" s="3"/>
      <c r="J6" s="3"/>
    </row>
    <row r="7" spans="1:10" ht="12.75">
      <c r="A7" s="91" t="s">
        <v>225</v>
      </c>
      <c r="B7" s="91"/>
      <c r="C7" s="91"/>
      <c r="D7" s="91"/>
      <c r="E7" s="91"/>
      <c r="F7" s="91"/>
      <c r="G7" s="2"/>
      <c r="H7" s="2"/>
      <c r="I7" s="3"/>
      <c r="J7" s="3"/>
    </row>
    <row r="8" spans="1:10" ht="12.75">
      <c r="A8" s="87" t="s">
        <v>5</v>
      </c>
      <c r="B8" s="87"/>
      <c r="C8" s="87"/>
      <c r="D8" s="87"/>
      <c r="E8" s="87"/>
      <c r="F8" s="87"/>
      <c r="G8" s="2"/>
      <c r="H8" s="2"/>
      <c r="I8" s="2"/>
      <c r="J8" s="2"/>
    </row>
    <row r="11" spans="2:7" ht="12.75">
      <c r="B11" s="2"/>
      <c r="D11" s="2" t="s">
        <v>162</v>
      </c>
      <c r="E11" s="2"/>
      <c r="F11" s="2"/>
      <c r="G11" s="2"/>
    </row>
    <row r="12" spans="2:7" ht="12.75">
      <c r="B12" s="2" t="s">
        <v>104</v>
      </c>
      <c r="C12" s="2" t="s">
        <v>63</v>
      </c>
      <c r="D12" s="2" t="s">
        <v>163</v>
      </c>
      <c r="E12" s="2" t="s">
        <v>165</v>
      </c>
      <c r="F12" s="2"/>
      <c r="G12" s="2"/>
    </row>
    <row r="13" spans="2:7" ht="12.75">
      <c r="B13" s="2" t="s">
        <v>63</v>
      </c>
      <c r="C13" s="2" t="s">
        <v>105</v>
      </c>
      <c r="D13" s="2" t="s">
        <v>164</v>
      </c>
      <c r="E13" s="2" t="s">
        <v>166</v>
      </c>
      <c r="F13" s="2" t="s">
        <v>40</v>
      </c>
      <c r="G13" s="2"/>
    </row>
    <row r="14" spans="2:7" ht="12.75">
      <c r="B14" s="33" t="s">
        <v>61</v>
      </c>
      <c r="C14" s="33" t="s">
        <v>61</v>
      </c>
      <c r="D14" s="33" t="s">
        <v>61</v>
      </c>
      <c r="E14" s="33" t="s">
        <v>61</v>
      </c>
      <c r="F14" s="33" t="s">
        <v>61</v>
      </c>
      <c r="G14" s="2"/>
    </row>
    <row r="16" spans="1:8" ht="12.75">
      <c r="A16" s="40" t="s">
        <v>223</v>
      </c>
      <c r="B16" s="43"/>
      <c r="C16" s="43"/>
      <c r="D16" s="43"/>
      <c r="E16" s="43"/>
      <c r="F16" s="43"/>
      <c r="G16" s="43"/>
      <c r="H16" s="43"/>
    </row>
    <row r="17" spans="1:8" ht="12.75">
      <c r="A17" s="62" t="s">
        <v>224</v>
      </c>
      <c r="B17" s="43"/>
      <c r="C17" s="43"/>
      <c r="D17" s="43"/>
      <c r="E17" s="43"/>
      <c r="F17" s="43"/>
      <c r="G17" s="43"/>
      <c r="H17" s="43"/>
    </row>
    <row r="18" spans="2:8" ht="12.75">
      <c r="B18" s="43"/>
      <c r="C18" s="43"/>
      <c r="D18" s="43"/>
      <c r="E18" s="43"/>
      <c r="F18" s="43"/>
      <c r="G18" s="43"/>
      <c r="H18" s="43"/>
    </row>
    <row r="19" spans="1:8" ht="12.75">
      <c r="A19" t="s">
        <v>226</v>
      </c>
      <c r="B19" s="43">
        <v>18000</v>
      </c>
      <c r="C19" s="43">
        <v>2349</v>
      </c>
      <c r="D19" s="43">
        <v>36</v>
      </c>
      <c r="E19" s="43">
        <v>-13458</v>
      </c>
      <c r="F19" s="43">
        <f>SUM(B19:E19)</f>
        <v>6927</v>
      </c>
      <c r="G19" s="43"/>
      <c r="H19" s="43"/>
    </row>
    <row r="20" spans="2:8" ht="12.75">
      <c r="B20" s="43"/>
      <c r="C20" s="43"/>
      <c r="D20" s="43"/>
      <c r="E20" s="43"/>
      <c r="F20" s="43"/>
      <c r="G20" s="43"/>
      <c r="H20" s="43"/>
    </row>
    <row r="21" spans="1:8" ht="12.75">
      <c r="A21" t="s">
        <v>228</v>
      </c>
      <c r="B21" s="4">
        <v>0</v>
      </c>
      <c r="C21" s="43">
        <v>-2200</v>
      </c>
      <c r="D21" s="4">
        <v>0</v>
      </c>
      <c r="E21" s="4">
        <v>0</v>
      </c>
      <c r="F21" s="43">
        <f>SUM(B21:E21)</f>
        <v>-2200</v>
      </c>
      <c r="G21" s="43"/>
      <c r="H21" s="43"/>
    </row>
    <row r="22" spans="2:8" ht="12.75">
      <c r="B22" s="43"/>
      <c r="C22" s="43"/>
      <c r="D22" s="43"/>
      <c r="E22" s="43"/>
      <c r="F22" s="43"/>
      <c r="G22" s="43"/>
      <c r="H22" s="43"/>
    </row>
    <row r="23" spans="1:8" ht="12.75">
      <c r="A23" t="s">
        <v>229</v>
      </c>
      <c r="B23" s="4">
        <v>0</v>
      </c>
      <c r="C23" s="4">
        <v>0</v>
      </c>
      <c r="D23" s="4">
        <v>0</v>
      </c>
      <c r="E23" s="43">
        <v>224</v>
      </c>
      <c r="F23" s="43">
        <f>SUM(B23:E23)</f>
        <v>224</v>
      </c>
      <c r="G23" s="43"/>
      <c r="H23" s="43"/>
    </row>
    <row r="24" spans="2:8" ht="12.75">
      <c r="B24" s="4"/>
      <c r="C24" s="4"/>
      <c r="D24" s="4"/>
      <c r="E24" s="43"/>
      <c r="F24" s="43"/>
      <c r="G24" s="43"/>
      <c r="H24" s="43"/>
    </row>
    <row r="25" spans="1:8" ht="12.75">
      <c r="A25" t="s">
        <v>217</v>
      </c>
      <c r="B25" s="64">
        <v>22500</v>
      </c>
      <c r="C25" s="4">
        <v>0</v>
      </c>
      <c r="D25" s="4">
        <v>0</v>
      </c>
      <c r="E25" s="4">
        <v>0</v>
      </c>
      <c r="F25" s="43">
        <f>SUM(B25:E25)</f>
        <v>22500</v>
      </c>
      <c r="G25" s="43"/>
      <c r="H25" s="43"/>
    </row>
    <row r="26" spans="2:8" ht="12.75">
      <c r="B26" s="58"/>
      <c r="C26" s="58"/>
      <c r="D26" s="58"/>
      <c r="E26" s="58"/>
      <c r="F26" s="58"/>
      <c r="G26" s="43"/>
      <c r="H26" s="43"/>
    </row>
    <row r="27" spans="1:8" ht="12.75">
      <c r="A27" t="s">
        <v>227</v>
      </c>
      <c r="B27" s="77">
        <f>SUM(B19:B26)</f>
        <v>40500</v>
      </c>
      <c r="C27" s="77">
        <f>SUM(C19:C26)</f>
        <v>149</v>
      </c>
      <c r="D27" s="77">
        <f>SUM(D19:D26)</f>
        <v>36</v>
      </c>
      <c r="E27" s="77">
        <f>SUM(E19:E26)</f>
        <v>-13234</v>
      </c>
      <c r="F27" s="77">
        <f>SUM(F19:F26)</f>
        <v>27451</v>
      </c>
      <c r="G27" s="43"/>
      <c r="H27" s="43"/>
    </row>
    <row r="28" spans="2:8" ht="12.75">
      <c r="B28" s="64"/>
      <c r="C28" s="64"/>
      <c r="D28" s="64"/>
      <c r="E28" s="64"/>
      <c r="F28" s="43"/>
      <c r="G28" s="43"/>
      <c r="H28" s="43"/>
    </row>
    <row r="29" spans="1:8" ht="12.75">
      <c r="A29" t="s">
        <v>270</v>
      </c>
      <c r="B29" s="4">
        <v>0</v>
      </c>
      <c r="C29" s="4">
        <v>0</v>
      </c>
      <c r="D29" s="4">
        <v>0</v>
      </c>
      <c r="E29" s="43">
        <v>448</v>
      </c>
      <c r="F29" s="43">
        <f>SUM(B29:E29)</f>
        <v>448</v>
      </c>
      <c r="G29" s="43"/>
      <c r="H29" s="43"/>
    </row>
    <row r="30" spans="2:8" ht="12.75">
      <c r="B30" s="43"/>
      <c r="C30" s="43"/>
      <c r="D30" s="43"/>
      <c r="E30" s="43"/>
      <c r="F30" s="43"/>
      <c r="G30" s="43"/>
      <c r="H30" s="43"/>
    </row>
    <row r="31" spans="2:8" ht="13.5" thickBot="1">
      <c r="B31" s="44">
        <f>SUM(B27:B30)</f>
        <v>40500</v>
      </c>
      <c r="C31" s="44">
        <f>SUM(C27:C30)</f>
        <v>149</v>
      </c>
      <c r="D31" s="44">
        <f>SUM(D27:D30)</f>
        <v>36</v>
      </c>
      <c r="E31" s="44">
        <f>SUM(E27:E30)</f>
        <v>-12786</v>
      </c>
      <c r="F31" s="44">
        <f>SUM(F27:F30)</f>
        <v>27899</v>
      </c>
      <c r="G31" s="43"/>
      <c r="H31" s="43"/>
    </row>
    <row r="32" spans="2:8" ht="13.5" thickTop="1">
      <c r="B32" s="43"/>
      <c r="C32" s="43"/>
      <c r="D32" s="43"/>
      <c r="E32" s="43"/>
      <c r="F32" s="43"/>
      <c r="G32" s="43"/>
      <c r="H32" s="43"/>
    </row>
    <row r="33" spans="2:8" ht="12.75">
      <c r="B33" s="43"/>
      <c r="C33" s="43"/>
      <c r="D33" s="43"/>
      <c r="E33" s="43"/>
      <c r="F33" s="43"/>
      <c r="G33" s="43"/>
      <c r="H33" s="43"/>
    </row>
    <row r="34" spans="2:8" ht="12.75">
      <c r="B34" s="43"/>
      <c r="C34" s="43"/>
      <c r="D34" s="43"/>
      <c r="E34" s="43"/>
      <c r="F34" s="43"/>
      <c r="G34" s="43"/>
      <c r="H34" s="43"/>
    </row>
    <row r="35" spans="2:8" ht="12.75">
      <c r="B35" s="43"/>
      <c r="C35" s="43"/>
      <c r="D35" s="43"/>
      <c r="E35" s="43"/>
      <c r="F35" s="43"/>
      <c r="G35" s="43"/>
      <c r="H35" s="43"/>
    </row>
    <row r="36" spans="2:8" ht="12.75">
      <c r="B36" s="43"/>
      <c r="C36" s="43"/>
      <c r="D36" s="43"/>
      <c r="E36" s="43"/>
      <c r="F36" s="43"/>
      <c r="G36" s="43"/>
      <c r="H36" s="43"/>
    </row>
    <row r="37" spans="2:8" ht="12.75">
      <c r="B37" s="43"/>
      <c r="C37" s="43"/>
      <c r="D37" s="43"/>
      <c r="E37" s="43"/>
      <c r="F37" s="43"/>
      <c r="G37" s="43"/>
      <c r="H37" s="43"/>
    </row>
    <row r="38" spans="2:8" ht="12.75">
      <c r="B38" s="43"/>
      <c r="C38" s="43"/>
      <c r="D38" s="43"/>
      <c r="E38" s="43"/>
      <c r="F38" s="43"/>
      <c r="G38" s="43"/>
      <c r="H38" s="43"/>
    </row>
    <row r="39" spans="2:8" ht="12.75">
      <c r="B39" s="43"/>
      <c r="C39" s="43"/>
      <c r="D39" s="43"/>
      <c r="E39" s="43"/>
      <c r="F39" s="43"/>
      <c r="G39" s="43"/>
      <c r="H39" s="43"/>
    </row>
    <row r="40" spans="2:8" ht="12.75">
      <c r="B40" s="43"/>
      <c r="C40" s="43"/>
      <c r="D40" s="43"/>
      <c r="E40" s="43"/>
      <c r="F40" s="43"/>
      <c r="G40" s="43"/>
      <c r="H40" s="43"/>
    </row>
    <row r="41" spans="2:8" ht="12.75">
      <c r="B41" s="43"/>
      <c r="C41" s="43"/>
      <c r="D41" s="43"/>
      <c r="E41" s="43"/>
      <c r="F41" s="43"/>
      <c r="G41" s="43"/>
      <c r="H41" s="43"/>
    </row>
    <row r="42" spans="2:8" ht="12.75">
      <c r="B42" s="43"/>
      <c r="C42" s="43"/>
      <c r="D42" s="43"/>
      <c r="E42" s="43"/>
      <c r="F42" s="43"/>
      <c r="G42" s="43"/>
      <c r="H42" s="43"/>
    </row>
    <row r="43" spans="2:8" ht="12.75">
      <c r="B43" s="43"/>
      <c r="C43" s="43"/>
      <c r="D43" s="43"/>
      <c r="E43" s="43"/>
      <c r="F43" s="43"/>
      <c r="G43" s="43"/>
      <c r="H43" s="43"/>
    </row>
    <row r="44" spans="2:8" ht="12.75">
      <c r="B44" s="43"/>
      <c r="C44" s="43"/>
      <c r="D44" s="43"/>
      <c r="E44" s="43"/>
      <c r="F44" s="43"/>
      <c r="G44" s="43"/>
      <c r="H44" s="43"/>
    </row>
    <row r="45" spans="2:8" ht="12.75">
      <c r="B45" s="43"/>
      <c r="C45" s="43"/>
      <c r="D45" s="43"/>
      <c r="E45" s="43"/>
      <c r="F45" s="43"/>
      <c r="G45" s="43"/>
      <c r="H45" s="43"/>
    </row>
    <row r="46" spans="2:8" ht="12.75">
      <c r="B46" s="43"/>
      <c r="C46" s="43"/>
      <c r="D46" s="43"/>
      <c r="E46" s="43"/>
      <c r="F46" s="43"/>
      <c r="G46" s="43"/>
      <c r="H46" s="43"/>
    </row>
    <row r="47" spans="2:8" ht="12.75">
      <c r="B47" s="43"/>
      <c r="C47" s="43"/>
      <c r="D47" s="43"/>
      <c r="E47" s="43"/>
      <c r="F47" s="43"/>
      <c r="G47" s="43"/>
      <c r="H47" s="43"/>
    </row>
    <row r="48" spans="2:8" ht="12.75">
      <c r="B48" s="43"/>
      <c r="C48" s="43"/>
      <c r="D48" s="43"/>
      <c r="E48" s="43"/>
      <c r="F48" s="43"/>
      <c r="G48" s="43"/>
      <c r="H48" s="43"/>
    </row>
    <row r="49" spans="2:8" ht="12.75">
      <c r="B49" s="43"/>
      <c r="C49" s="43"/>
      <c r="D49" s="43"/>
      <c r="E49" s="43"/>
      <c r="F49" s="43"/>
      <c r="G49" s="43"/>
      <c r="H49" s="43"/>
    </row>
    <row r="50" spans="2:8" ht="12.75">
      <c r="B50" s="43"/>
      <c r="C50" s="43"/>
      <c r="D50" s="43"/>
      <c r="E50" s="43"/>
      <c r="F50" s="43"/>
      <c r="G50" s="43"/>
      <c r="H50" s="43"/>
    </row>
    <row r="51" spans="2:8" ht="12.75">
      <c r="B51" s="43"/>
      <c r="C51" s="43"/>
      <c r="D51" s="43"/>
      <c r="E51" s="43"/>
      <c r="F51" s="43"/>
      <c r="G51" s="43"/>
      <c r="H51" s="43"/>
    </row>
    <row r="52" spans="2:8" ht="12.75">
      <c r="B52" s="43"/>
      <c r="C52" s="43"/>
      <c r="D52" s="43"/>
      <c r="E52" s="43"/>
      <c r="F52" s="43"/>
      <c r="G52" s="43"/>
      <c r="H52" s="43"/>
    </row>
    <row r="53" spans="2:8" ht="12.75">
      <c r="B53" s="43"/>
      <c r="C53" s="43"/>
      <c r="D53" s="43"/>
      <c r="E53" s="43"/>
      <c r="F53" s="43"/>
      <c r="G53" s="43"/>
      <c r="H53" s="43"/>
    </row>
    <row r="54" spans="2:8" ht="12.75">
      <c r="B54" s="43"/>
      <c r="C54" s="43"/>
      <c r="D54" s="43"/>
      <c r="E54" s="43"/>
      <c r="F54" s="43"/>
      <c r="G54" s="43"/>
      <c r="H54" s="43"/>
    </row>
    <row r="55" spans="2:8" ht="12.75">
      <c r="B55" s="43"/>
      <c r="C55" s="43"/>
      <c r="D55" s="43"/>
      <c r="E55" s="43"/>
      <c r="F55" s="43"/>
      <c r="G55" s="43"/>
      <c r="H55" s="43"/>
    </row>
    <row r="56" spans="2:8" ht="12.75">
      <c r="B56" s="43"/>
      <c r="C56" s="43"/>
      <c r="D56" s="43"/>
      <c r="E56" s="43"/>
      <c r="F56" s="43"/>
      <c r="G56" s="43"/>
      <c r="H56" s="43"/>
    </row>
    <row r="57" spans="2:8" ht="12.75">
      <c r="B57" s="43"/>
      <c r="C57" s="43"/>
      <c r="D57" s="43"/>
      <c r="E57" s="43"/>
      <c r="F57" s="43"/>
      <c r="G57" s="43"/>
      <c r="H57" s="43"/>
    </row>
    <row r="58" spans="2:8" ht="12.75">
      <c r="B58" s="43"/>
      <c r="C58" s="43"/>
      <c r="D58" s="43"/>
      <c r="E58" s="43"/>
      <c r="F58" s="43"/>
      <c r="G58" s="43"/>
      <c r="H58" s="43"/>
    </row>
    <row r="59" spans="2:8" ht="12.75">
      <c r="B59" s="43"/>
      <c r="C59" s="43"/>
      <c r="D59" s="43"/>
      <c r="E59" s="43"/>
      <c r="F59" s="43"/>
      <c r="G59" s="43"/>
      <c r="H59" s="43"/>
    </row>
    <row r="60" spans="2:8" ht="12.75">
      <c r="B60" s="43"/>
      <c r="C60" s="43"/>
      <c r="D60" s="43"/>
      <c r="E60" s="43"/>
      <c r="F60" s="43"/>
      <c r="G60" s="43"/>
      <c r="H60" s="43"/>
    </row>
    <row r="61" spans="2:8" ht="12.75">
      <c r="B61" s="43"/>
      <c r="C61" s="43"/>
      <c r="D61" s="43"/>
      <c r="E61" s="43"/>
      <c r="F61" s="43"/>
      <c r="G61" s="43"/>
      <c r="H61" s="43"/>
    </row>
    <row r="62" spans="2:8" ht="12.75">
      <c r="B62" s="43"/>
      <c r="C62" s="43"/>
      <c r="D62" s="43"/>
      <c r="E62" s="43"/>
      <c r="F62" s="43"/>
      <c r="G62" s="43"/>
      <c r="H62" s="43"/>
    </row>
    <row r="63" spans="2:8" ht="12.75">
      <c r="B63" s="43"/>
      <c r="C63" s="43"/>
      <c r="D63" s="43"/>
      <c r="E63" s="43"/>
      <c r="F63" s="43"/>
      <c r="G63" s="43"/>
      <c r="H63" s="43"/>
    </row>
    <row r="64" spans="2:8" ht="12.75">
      <c r="B64" s="43"/>
      <c r="C64" s="43"/>
      <c r="D64" s="43"/>
      <c r="E64" s="43"/>
      <c r="F64" s="43"/>
      <c r="G64" s="43"/>
      <c r="H64" s="43"/>
    </row>
    <row r="65" spans="2:8" ht="12.75">
      <c r="B65" s="43"/>
      <c r="C65" s="43"/>
      <c r="D65" s="43"/>
      <c r="E65" s="43"/>
      <c r="F65" s="43"/>
      <c r="G65" s="43"/>
      <c r="H65" s="43"/>
    </row>
    <row r="66" spans="2:8" ht="12.75">
      <c r="B66" s="43"/>
      <c r="C66" s="43"/>
      <c r="D66" s="43"/>
      <c r="E66" s="43"/>
      <c r="F66" s="43"/>
      <c r="G66" s="43"/>
      <c r="H66" s="43"/>
    </row>
    <row r="67" spans="2:8" ht="12.75">
      <c r="B67" s="43"/>
      <c r="C67" s="43"/>
      <c r="D67" s="43"/>
      <c r="E67" s="43"/>
      <c r="F67" s="43"/>
      <c r="G67" s="43"/>
      <c r="H67" s="43"/>
    </row>
    <row r="68" spans="2:8" ht="12.75">
      <c r="B68" s="43"/>
      <c r="C68" s="43"/>
      <c r="D68" s="43"/>
      <c r="E68" s="43"/>
      <c r="F68" s="43"/>
      <c r="G68" s="43"/>
      <c r="H68" s="43"/>
    </row>
    <row r="69" spans="2:8" ht="12.75">
      <c r="B69" s="43"/>
      <c r="C69" s="43"/>
      <c r="D69" s="43"/>
      <c r="E69" s="43"/>
      <c r="F69" s="43"/>
      <c r="G69" s="43"/>
      <c r="H69" s="43"/>
    </row>
    <row r="70" spans="2:8" ht="12.75">
      <c r="B70" s="43"/>
      <c r="C70" s="43"/>
      <c r="D70" s="43"/>
      <c r="E70" s="43"/>
      <c r="F70" s="43"/>
      <c r="G70" s="43"/>
      <c r="H70" s="43"/>
    </row>
    <row r="71" spans="2:8" ht="12.75">
      <c r="B71" s="43"/>
      <c r="C71" s="43"/>
      <c r="D71" s="43"/>
      <c r="E71" s="43"/>
      <c r="F71" s="43"/>
      <c r="G71" s="43"/>
      <c r="H71" s="43"/>
    </row>
    <row r="72" spans="2:8" ht="12.75">
      <c r="B72" s="43"/>
      <c r="C72" s="43"/>
      <c r="D72" s="43"/>
      <c r="E72" s="43"/>
      <c r="F72" s="43"/>
      <c r="G72" s="43"/>
      <c r="H72" s="43"/>
    </row>
    <row r="73" spans="2:8" ht="12.75">
      <c r="B73" s="43"/>
      <c r="C73" s="43"/>
      <c r="D73" s="43"/>
      <c r="E73" s="43"/>
      <c r="F73" s="43"/>
      <c r="G73" s="43"/>
      <c r="H73" s="43"/>
    </row>
    <row r="74" spans="2:8" ht="12.75">
      <c r="B74" s="43"/>
      <c r="C74" s="43"/>
      <c r="D74" s="43"/>
      <c r="E74" s="43"/>
      <c r="F74" s="43"/>
      <c r="G74" s="43"/>
      <c r="H74" s="43"/>
    </row>
    <row r="75" spans="2:8" ht="12.75">
      <c r="B75" s="43"/>
      <c r="C75" s="43"/>
      <c r="D75" s="43"/>
      <c r="E75" s="43"/>
      <c r="F75" s="43"/>
      <c r="G75" s="43"/>
      <c r="H75" s="43"/>
    </row>
    <row r="76" spans="2:8" ht="12.75">
      <c r="B76" s="43"/>
      <c r="C76" s="43"/>
      <c r="D76" s="43"/>
      <c r="E76" s="43"/>
      <c r="F76" s="43"/>
      <c r="G76" s="43"/>
      <c r="H76" s="43"/>
    </row>
    <row r="77" spans="2:8" ht="12.75">
      <c r="B77" s="43"/>
      <c r="C77" s="43"/>
      <c r="D77" s="43"/>
      <c r="E77" s="43"/>
      <c r="F77" s="43"/>
      <c r="G77" s="43"/>
      <c r="H77" s="43"/>
    </row>
    <row r="78" spans="2:8" ht="12.75">
      <c r="B78" s="43"/>
      <c r="C78" s="43"/>
      <c r="D78" s="43"/>
      <c r="E78" s="43"/>
      <c r="F78" s="43"/>
      <c r="G78" s="43"/>
      <c r="H78" s="43"/>
    </row>
    <row r="79" spans="2:8" ht="12.75">
      <c r="B79" s="43"/>
      <c r="C79" s="43"/>
      <c r="D79" s="43"/>
      <c r="E79" s="43"/>
      <c r="F79" s="43"/>
      <c r="G79" s="43"/>
      <c r="H79" s="43"/>
    </row>
    <row r="80" spans="2:8" ht="12.75">
      <c r="B80" s="43"/>
      <c r="C80" s="43"/>
      <c r="D80" s="43"/>
      <c r="E80" s="43"/>
      <c r="F80" s="43"/>
      <c r="G80" s="43"/>
      <c r="H80" s="43"/>
    </row>
    <row r="81" spans="2:8" ht="12.75">
      <c r="B81" s="43"/>
      <c r="C81" s="43"/>
      <c r="D81" s="43"/>
      <c r="E81" s="43"/>
      <c r="F81" s="43"/>
      <c r="G81" s="43"/>
      <c r="H81" s="43"/>
    </row>
    <row r="82" spans="2:8" ht="12.75">
      <c r="B82" s="43"/>
      <c r="C82" s="43"/>
      <c r="D82" s="43"/>
      <c r="E82" s="43"/>
      <c r="F82" s="43"/>
      <c r="G82" s="43"/>
      <c r="H82" s="43"/>
    </row>
    <row r="83" spans="2:8" ht="12.75">
      <c r="B83" s="43"/>
      <c r="C83" s="43"/>
      <c r="D83" s="43"/>
      <c r="E83" s="43"/>
      <c r="F83" s="43"/>
      <c r="G83" s="43"/>
      <c r="H83" s="43"/>
    </row>
    <row r="84" spans="2:8" ht="12.75">
      <c r="B84" s="43"/>
      <c r="C84" s="43"/>
      <c r="D84" s="43"/>
      <c r="E84" s="43"/>
      <c r="F84" s="43"/>
      <c r="G84" s="43"/>
      <c r="H84" s="43"/>
    </row>
    <row r="85" spans="2:8" ht="12.75">
      <c r="B85" s="43"/>
      <c r="C85" s="43"/>
      <c r="D85" s="43"/>
      <c r="E85" s="43"/>
      <c r="F85" s="43"/>
      <c r="G85" s="43"/>
      <c r="H85" s="43"/>
    </row>
    <row r="86" spans="2:8" ht="12.75">
      <c r="B86" s="43"/>
      <c r="C86" s="43"/>
      <c r="D86" s="43"/>
      <c r="E86" s="43"/>
      <c r="F86" s="43"/>
      <c r="G86" s="43"/>
      <c r="H86" s="43"/>
    </row>
    <row r="87" spans="2:8" ht="12.75">
      <c r="B87" s="43"/>
      <c r="C87" s="43"/>
      <c r="D87" s="43"/>
      <c r="E87" s="43"/>
      <c r="F87" s="43"/>
      <c r="G87" s="43"/>
      <c r="H87" s="43"/>
    </row>
    <row r="88" spans="2:8" ht="12.75">
      <c r="B88" s="43"/>
      <c r="C88" s="43"/>
      <c r="D88" s="43"/>
      <c r="E88" s="43"/>
      <c r="F88" s="43"/>
      <c r="G88" s="43"/>
      <c r="H88" s="43"/>
    </row>
    <row r="89" spans="2:8" ht="12.75">
      <c r="B89" s="43"/>
      <c r="C89" s="43"/>
      <c r="D89" s="43"/>
      <c r="E89" s="43"/>
      <c r="F89" s="43"/>
      <c r="G89" s="43"/>
      <c r="H89" s="43"/>
    </row>
    <row r="90" spans="2:8" ht="12.75">
      <c r="B90" s="43"/>
      <c r="C90" s="43"/>
      <c r="D90" s="43"/>
      <c r="E90" s="43"/>
      <c r="F90" s="43"/>
      <c r="G90" s="43"/>
      <c r="H90" s="43"/>
    </row>
    <row r="91" spans="2:8" ht="12.75">
      <c r="B91" s="43"/>
      <c r="C91" s="43"/>
      <c r="D91" s="43"/>
      <c r="E91" s="43"/>
      <c r="F91" s="43"/>
      <c r="G91" s="43"/>
      <c r="H91" s="43"/>
    </row>
    <row r="92" spans="2:8" ht="12.75">
      <c r="B92" s="43"/>
      <c r="C92" s="43"/>
      <c r="D92" s="43"/>
      <c r="E92" s="43"/>
      <c r="F92" s="43"/>
      <c r="G92" s="43"/>
      <c r="H92" s="43"/>
    </row>
    <row r="93" spans="2:8" ht="12.75">
      <c r="B93" s="43"/>
      <c r="C93" s="43"/>
      <c r="D93" s="43"/>
      <c r="E93" s="43"/>
      <c r="F93" s="43"/>
      <c r="G93" s="43"/>
      <c r="H93" s="43"/>
    </row>
    <row r="94" spans="2:8" ht="12.75">
      <c r="B94" s="43"/>
      <c r="C94" s="43"/>
      <c r="D94" s="43"/>
      <c r="E94" s="43"/>
      <c r="F94" s="43"/>
      <c r="G94" s="43"/>
      <c r="H94" s="43"/>
    </row>
  </sheetData>
  <mergeCells count="7">
    <mergeCell ref="A6:F6"/>
    <mergeCell ref="A7:F7"/>
    <mergeCell ref="A8:F8"/>
    <mergeCell ref="A1:F1"/>
    <mergeCell ref="A2:F2"/>
    <mergeCell ref="A3:F3"/>
    <mergeCell ref="A4:F4"/>
  </mergeCells>
  <printOptions/>
  <pageMargins left="0.83" right="0.62" top="1" bottom="1.19" header="0.5" footer="0.64"/>
  <pageSetup horizontalDpi="600" verticalDpi="600" orientation="portrait" paperSize="9" scale="95" r:id="rId1"/>
  <headerFooter alignWithMargins="0">
    <oddHeader>&amp;R&amp;A</oddHeader>
    <oddFooter>&amp;CThe Condensed Consolidated Statement of Changes in Equity should be read in 
conjunction with the Annual Financial Report for the year ended 31 March 2004&amp;R&amp;P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45"/>
  <sheetViews>
    <sheetView zoomScale="75" zoomScaleNormal="75" workbookViewId="0" topLeftCell="A1">
      <selection activeCell="E29" sqref="E29:E42"/>
    </sheetView>
  </sheetViews>
  <sheetFormatPr defaultColWidth="9.140625" defaultRowHeight="12.75"/>
  <cols>
    <col min="1" max="2" width="3.00390625" style="0" customWidth="1"/>
    <col min="3" max="3" width="42.57421875" style="0" customWidth="1"/>
    <col min="5" max="5" width="14.57421875" style="0" customWidth="1"/>
    <col min="6" max="6" width="13.421875" style="0" customWidth="1"/>
    <col min="7" max="7" width="10.140625" style="0" bestFit="1" customWidth="1"/>
  </cols>
  <sheetData>
    <row r="1" spans="1:7" ht="12.75">
      <c r="A1" s="92" t="s">
        <v>1</v>
      </c>
      <c r="B1" s="88"/>
      <c r="C1" s="88"/>
      <c r="D1" s="88"/>
      <c r="E1" s="88"/>
      <c r="F1" s="88"/>
      <c r="G1" s="42"/>
    </row>
    <row r="2" spans="1:7" ht="12.75">
      <c r="A2" s="87" t="s">
        <v>2</v>
      </c>
      <c r="B2" s="88"/>
      <c r="C2" s="88"/>
      <c r="D2" s="88"/>
      <c r="E2" s="88"/>
      <c r="F2" s="88"/>
      <c r="G2" s="42"/>
    </row>
    <row r="3" spans="1:7" ht="12.75">
      <c r="A3" s="87" t="s">
        <v>3</v>
      </c>
      <c r="B3" s="88"/>
      <c r="C3" s="88"/>
      <c r="D3" s="88"/>
      <c r="E3" s="88"/>
      <c r="F3" s="88"/>
      <c r="G3" s="42"/>
    </row>
    <row r="4" spans="1:7" ht="12.75">
      <c r="A4" s="87" t="s">
        <v>4</v>
      </c>
      <c r="B4" s="88"/>
      <c r="C4" s="88"/>
      <c r="D4" s="88"/>
      <c r="E4" s="88"/>
      <c r="F4" s="88"/>
      <c r="G4" s="42"/>
    </row>
    <row r="5" spans="1:7" ht="12.75">
      <c r="A5" s="2"/>
      <c r="B5" s="42"/>
      <c r="C5" s="42"/>
      <c r="D5" s="42"/>
      <c r="E5" s="42"/>
      <c r="F5" s="42"/>
      <c r="G5" s="42"/>
    </row>
    <row r="6" spans="1:7" ht="12.75">
      <c r="A6" s="91" t="s">
        <v>138</v>
      </c>
      <c r="B6" s="93"/>
      <c r="C6" s="93"/>
      <c r="D6" s="93"/>
      <c r="E6" s="93"/>
      <c r="F6" s="93"/>
      <c r="G6" s="42"/>
    </row>
    <row r="7" spans="1:7" ht="12.75">
      <c r="A7" s="91" t="str">
        <f>+'Equity Stmt Qtr'!A7:F7</f>
        <v>FOR THE FINANCIAL QUARTER ENDED 30 JUNE 2004</v>
      </c>
      <c r="B7" s="93"/>
      <c r="C7" s="93"/>
      <c r="D7" s="93"/>
      <c r="E7" s="93"/>
      <c r="F7" s="93"/>
      <c r="G7" s="42"/>
    </row>
    <row r="8" spans="1:7" ht="12.75">
      <c r="A8" s="87" t="s">
        <v>5</v>
      </c>
      <c r="B8" s="87"/>
      <c r="C8" s="87"/>
      <c r="D8" s="87"/>
      <c r="E8" s="87"/>
      <c r="F8" s="87"/>
      <c r="G8" s="2"/>
    </row>
    <row r="9" spans="1:6" ht="12.75">
      <c r="A9" s="57"/>
      <c r="B9" s="2"/>
      <c r="C9" s="2"/>
      <c r="D9" s="2"/>
      <c r="E9" s="2"/>
      <c r="F9" s="15"/>
    </row>
    <row r="10" spans="5:6" ht="12.75">
      <c r="E10" s="33" t="s">
        <v>127</v>
      </c>
      <c r="F10" s="33" t="s">
        <v>271</v>
      </c>
    </row>
    <row r="11" spans="5:6" ht="12.75">
      <c r="E11" s="33" t="s">
        <v>128</v>
      </c>
      <c r="F11" s="33" t="s">
        <v>272</v>
      </c>
    </row>
    <row r="12" spans="5:6" ht="12.75">
      <c r="E12" s="34">
        <f>+'Qtr P&amp;L'!H17</f>
        <v>38168</v>
      </c>
      <c r="F12" s="34">
        <v>38077</v>
      </c>
    </row>
    <row r="13" spans="5:6" ht="12.75">
      <c r="E13" s="33" t="s">
        <v>61</v>
      </c>
      <c r="F13" s="33" t="s">
        <v>61</v>
      </c>
    </row>
    <row r="14" spans="5:6" ht="12.75">
      <c r="E14" s="33"/>
      <c r="F14" s="15"/>
    </row>
    <row r="15" spans="1:6" ht="12.75">
      <c r="A15" t="s">
        <v>113</v>
      </c>
      <c r="E15" s="33"/>
      <c r="F15" s="15"/>
    </row>
    <row r="16" spans="5:6" ht="12.75">
      <c r="E16" s="69"/>
      <c r="F16" s="15"/>
    </row>
    <row r="17" spans="1:9" ht="12.75">
      <c r="A17" t="s">
        <v>106</v>
      </c>
      <c r="E17" s="70">
        <v>614</v>
      </c>
      <c r="F17" s="31">
        <v>814</v>
      </c>
      <c r="G17" s="17"/>
      <c r="H17" s="17"/>
      <c r="I17" s="17"/>
    </row>
    <row r="18" spans="5:9" ht="12.75">
      <c r="E18" s="70"/>
      <c r="F18" s="31"/>
      <c r="G18" s="17"/>
      <c r="H18" s="17"/>
      <c r="I18" s="17"/>
    </row>
    <row r="19" spans="1:9" ht="12.75">
      <c r="A19" t="s">
        <v>107</v>
      </c>
      <c r="E19" s="70"/>
      <c r="F19" s="31"/>
      <c r="G19" s="17"/>
      <c r="H19" s="17"/>
      <c r="I19" s="17"/>
    </row>
    <row r="20" spans="2:9" ht="12.75">
      <c r="B20" t="s">
        <v>108</v>
      </c>
      <c r="E20" s="70">
        <v>148</v>
      </c>
      <c r="F20" s="31">
        <v>596</v>
      </c>
      <c r="G20" s="17"/>
      <c r="H20" s="17"/>
      <c r="I20" s="17"/>
    </row>
    <row r="21" spans="2:9" ht="12.75" hidden="1">
      <c r="B21" t="s">
        <v>130</v>
      </c>
      <c r="E21" s="72">
        <v>0</v>
      </c>
      <c r="F21" s="20"/>
      <c r="G21" s="17"/>
      <c r="H21" s="17"/>
      <c r="I21" s="17"/>
    </row>
    <row r="22" spans="2:9" ht="12.75" hidden="1">
      <c r="B22" t="s">
        <v>148</v>
      </c>
      <c r="E22" s="72">
        <v>0</v>
      </c>
      <c r="F22" s="31"/>
      <c r="G22" s="17"/>
      <c r="H22" s="17"/>
      <c r="I22" s="17"/>
    </row>
    <row r="23" spans="2:9" ht="12.75">
      <c r="B23" t="s">
        <v>147</v>
      </c>
      <c r="E23" s="70">
        <v>54</v>
      </c>
      <c r="F23" s="20">
        <v>214</v>
      </c>
      <c r="G23" s="17"/>
      <c r="H23" s="17"/>
      <c r="I23" s="17"/>
    </row>
    <row r="24" spans="2:9" ht="12.75">
      <c r="B24" t="s">
        <v>230</v>
      </c>
      <c r="E24" s="72">
        <v>0</v>
      </c>
      <c r="F24" s="20">
        <v>-19</v>
      </c>
      <c r="G24" s="17"/>
      <c r="H24" s="17"/>
      <c r="I24" s="17"/>
    </row>
    <row r="25" spans="2:9" ht="12.75">
      <c r="B25" t="s">
        <v>231</v>
      </c>
      <c r="E25" s="72">
        <v>0</v>
      </c>
      <c r="F25" s="20">
        <v>23</v>
      </c>
      <c r="G25" s="17"/>
      <c r="H25" s="17"/>
      <c r="I25" s="17"/>
    </row>
    <row r="26" spans="2:9" ht="12.75">
      <c r="B26" t="s">
        <v>123</v>
      </c>
      <c r="E26" s="71">
        <v>382</v>
      </c>
      <c r="F26" s="60">
        <v>1583</v>
      </c>
      <c r="G26" s="17"/>
      <c r="H26" s="17"/>
      <c r="I26" s="17"/>
    </row>
    <row r="27" spans="1:9" ht="12.75">
      <c r="A27" t="s">
        <v>109</v>
      </c>
      <c r="E27" s="70">
        <f>SUM(E17:E26)</f>
        <v>1198</v>
      </c>
      <c r="F27" s="70">
        <f>SUM(F17:F26)</f>
        <v>3211</v>
      </c>
      <c r="G27" s="17"/>
      <c r="H27" s="17"/>
      <c r="I27" s="17"/>
    </row>
    <row r="28" spans="5:9" ht="12.75">
      <c r="E28" s="70"/>
      <c r="F28" s="31"/>
      <c r="G28" s="17"/>
      <c r="H28" s="17"/>
      <c r="I28" s="17"/>
    </row>
    <row r="29" spans="2:9" ht="12.75">
      <c r="B29" t="s">
        <v>110</v>
      </c>
      <c r="E29" s="70"/>
      <c r="F29" s="31"/>
      <c r="G29" s="17"/>
      <c r="H29" s="17"/>
      <c r="I29" s="17"/>
    </row>
    <row r="30" spans="2:9" ht="12.75">
      <c r="B30" t="s">
        <v>62</v>
      </c>
      <c r="C30" t="s">
        <v>28</v>
      </c>
      <c r="E30" s="70">
        <v>-1750</v>
      </c>
      <c r="F30" s="31">
        <v>-10696</v>
      </c>
      <c r="G30" s="17"/>
      <c r="H30" s="17"/>
      <c r="I30" s="17"/>
    </row>
    <row r="31" spans="2:9" ht="12.75">
      <c r="B31" t="s">
        <v>62</v>
      </c>
      <c r="C31" t="s">
        <v>29</v>
      </c>
      <c r="E31" s="70">
        <v>-76</v>
      </c>
      <c r="F31" s="31">
        <v>-3517</v>
      </c>
      <c r="G31" s="17"/>
      <c r="H31" s="17"/>
      <c r="I31" s="17"/>
    </row>
    <row r="32" spans="5:9" ht="12.75">
      <c r="E32" s="71"/>
      <c r="F32" s="60"/>
      <c r="G32" s="17"/>
      <c r="H32" s="17"/>
      <c r="I32" s="17"/>
    </row>
    <row r="33" spans="1:9" ht="12.75">
      <c r="A33" t="s">
        <v>111</v>
      </c>
      <c r="E33" s="70">
        <f>SUM(E27:E32)</f>
        <v>-628</v>
      </c>
      <c r="F33" s="70">
        <f>SUM(F27:F32)</f>
        <v>-11002</v>
      </c>
      <c r="G33" s="17"/>
      <c r="H33" s="17"/>
      <c r="I33" s="17"/>
    </row>
    <row r="34" spans="2:9" ht="12.75">
      <c r="B34" t="s">
        <v>120</v>
      </c>
      <c r="E34" s="70">
        <v>-382</v>
      </c>
      <c r="F34" s="31">
        <v>-1583</v>
      </c>
      <c r="G34" s="17"/>
      <c r="H34" s="17"/>
      <c r="I34" s="17"/>
    </row>
    <row r="35" spans="2:9" ht="12.75">
      <c r="B35" t="s">
        <v>121</v>
      </c>
      <c r="E35" s="70">
        <v>-60</v>
      </c>
      <c r="F35" s="31">
        <v>-280</v>
      </c>
      <c r="G35" s="17"/>
      <c r="H35" s="17"/>
      <c r="I35" s="17"/>
    </row>
    <row r="36" spans="5:9" ht="12.75">
      <c r="E36" s="71"/>
      <c r="F36" s="31"/>
      <c r="G36" s="17"/>
      <c r="H36" s="17"/>
      <c r="I36" s="17"/>
    </row>
    <row r="37" spans="1:9" ht="12.75">
      <c r="A37" t="s">
        <v>112</v>
      </c>
      <c r="E37" s="74">
        <f>SUM(E33:E36)</f>
        <v>-1070</v>
      </c>
      <c r="F37" s="74">
        <f>SUM(F33:F36)</f>
        <v>-12865</v>
      </c>
      <c r="G37" s="17"/>
      <c r="H37" s="17"/>
      <c r="I37" s="17"/>
    </row>
    <row r="38" spans="5:9" ht="12.75">
      <c r="E38" s="70"/>
      <c r="F38" s="31"/>
      <c r="G38" s="17"/>
      <c r="H38" s="17"/>
      <c r="I38" s="17"/>
    </row>
    <row r="39" spans="1:9" ht="12.75">
      <c r="A39" t="s">
        <v>114</v>
      </c>
      <c r="E39" s="70"/>
      <c r="F39" s="31"/>
      <c r="G39" s="17"/>
      <c r="H39" s="17"/>
      <c r="I39" s="17"/>
    </row>
    <row r="40" spans="2:9" ht="12.75" hidden="1">
      <c r="B40" t="s">
        <v>122</v>
      </c>
      <c r="E40" s="72">
        <v>0</v>
      </c>
      <c r="F40" s="31"/>
      <c r="G40" s="17"/>
      <c r="H40" s="17"/>
      <c r="I40" s="17"/>
    </row>
    <row r="41" spans="2:9" ht="12.75">
      <c r="B41" t="s">
        <v>129</v>
      </c>
      <c r="E41" s="70">
        <v>-24</v>
      </c>
      <c r="F41" s="31">
        <v>-85</v>
      </c>
      <c r="G41" s="17"/>
      <c r="H41" s="17"/>
      <c r="I41" s="17"/>
    </row>
    <row r="42" spans="2:9" ht="12.75">
      <c r="B42" t="s">
        <v>139</v>
      </c>
      <c r="E42" s="72">
        <v>0</v>
      </c>
      <c r="F42" s="31">
        <v>43</v>
      </c>
      <c r="G42" s="17"/>
      <c r="H42" s="17"/>
      <c r="I42" s="17"/>
    </row>
    <row r="43" spans="4:9" ht="12.75">
      <c r="D43" s="2"/>
      <c r="E43" s="71"/>
      <c r="F43" s="31"/>
      <c r="G43" s="17"/>
      <c r="H43" s="17"/>
      <c r="I43" s="17"/>
    </row>
    <row r="44" spans="1:9" ht="12.75">
      <c r="A44" t="s">
        <v>115</v>
      </c>
      <c r="E44" s="74">
        <f>SUM(E40:E42)</f>
        <v>-24</v>
      </c>
      <c r="F44" s="74">
        <f>SUM(F40:F42)</f>
        <v>-42</v>
      </c>
      <c r="G44" s="17"/>
      <c r="H44" s="17"/>
      <c r="I44" s="17"/>
    </row>
    <row r="45" spans="5:9" ht="12.75">
      <c r="E45" s="70"/>
      <c r="F45" s="31"/>
      <c r="G45" s="17"/>
      <c r="H45" s="17"/>
      <c r="I45" s="17"/>
    </row>
    <row r="46" spans="1:9" ht="12.75">
      <c r="A46" t="s">
        <v>116</v>
      </c>
      <c r="E46" s="70"/>
      <c r="F46" s="31"/>
      <c r="G46" s="17"/>
      <c r="H46" s="17"/>
      <c r="I46" s="17"/>
    </row>
    <row r="47" spans="2:9" ht="12.75" hidden="1">
      <c r="B47" t="s">
        <v>117</v>
      </c>
      <c r="E47" s="72">
        <v>0</v>
      </c>
      <c r="F47" s="31"/>
      <c r="G47" s="17"/>
      <c r="H47" s="17"/>
      <c r="I47" s="17"/>
    </row>
    <row r="48" spans="2:9" ht="12.75">
      <c r="B48" t="s">
        <v>30</v>
      </c>
      <c r="E48" s="70">
        <v>-354</v>
      </c>
      <c r="F48" s="31">
        <v>-5378</v>
      </c>
      <c r="G48" s="17"/>
      <c r="H48" s="17"/>
      <c r="I48" s="17"/>
    </row>
    <row r="49" spans="2:9" ht="12.75">
      <c r="B49" t="s">
        <v>149</v>
      </c>
      <c r="E49" s="72">
        <v>0</v>
      </c>
      <c r="F49" s="31">
        <v>12</v>
      </c>
      <c r="G49" s="17"/>
      <c r="H49" s="17"/>
      <c r="I49" s="17"/>
    </row>
    <row r="50" spans="2:9" ht="12.75">
      <c r="B50" t="s">
        <v>208</v>
      </c>
      <c r="E50" s="85">
        <v>0</v>
      </c>
      <c r="F50" s="31">
        <v>22500</v>
      </c>
      <c r="G50" s="70"/>
      <c r="H50" s="17"/>
      <c r="I50" s="17"/>
    </row>
    <row r="51" spans="5:9" ht="12.75">
      <c r="E51" s="71"/>
      <c r="F51" s="31"/>
      <c r="G51" s="17"/>
      <c r="H51" s="17"/>
      <c r="I51" s="17"/>
    </row>
    <row r="52" spans="1:9" ht="12.75">
      <c r="A52" t="s">
        <v>118</v>
      </c>
      <c r="E52" s="74">
        <f>SUM(E47:E51)</f>
        <v>-354</v>
      </c>
      <c r="F52" s="74">
        <f>SUM(F48:F51)</f>
        <v>17134</v>
      </c>
      <c r="G52" s="17"/>
      <c r="H52" s="17"/>
      <c r="I52" s="17"/>
    </row>
    <row r="53" spans="5:9" ht="12.75">
      <c r="E53" s="70"/>
      <c r="F53" s="75"/>
      <c r="G53" s="17"/>
      <c r="H53" s="17"/>
      <c r="I53" s="17"/>
    </row>
    <row r="54" spans="1:9" ht="12.75">
      <c r="A54" t="s">
        <v>119</v>
      </c>
      <c r="E54" s="70">
        <f>+E52+E44+E37</f>
        <v>-1448</v>
      </c>
      <c r="F54" s="70">
        <f>+F52+F44+F37</f>
        <v>4227</v>
      </c>
      <c r="G54" s="17"/>
      <c r="H54" s="17"/>
      <c r="I54" s="17"/>
    </row>
    <row r="55" spans="5:9" ht="12.75">
      <c r="E55" s="17"/>
      <c r="F55" s="31"/>
      <c r="G55" s="17"/>
      <c r="H55" s="17"/>
      <c r="I55" s="17"/>
    </row>
    <row r="56" spans="1:9" ht="12.75">
      <c r="A56" t="s">
        <v>124</v>
      </c>
      <c r="E56" s="17">
        <v>2430</v>
      </c>
      <c r="F56" s="31">
        <v>-1797</v>
      </c>
      <c r="G56" s="17"/>
      <c r="H56" s="17"/>
      <c r="I56" s="17"/>
    </row>
    <row r="57" spans="5:9" ht="12.75">
      <c r="E57" s="60"/>
      <c r="F57" s="31"/>
      <c r="G57" s="17"/>
      <c r="H57" s="17"/>
      <c r="I57" s="17"/>
    </row>
    <row r="58" spans="1:9" ht="13.5" thickBot="1">
      <c r="A58" t="s">
        <v>125</v>
      </c>
      <c r="E58" s="61">
        <f>SUM(E54:E57)</f>
        <v>982</v>
      </c>
      <c r="F58" s="61">
        <f>SUM(F54:F57)</f>
        <v>2430</v>
      </c>
      <c r="G58" s="17"/>
      <c r="H58" s="17"/>
      <c r="I58" s="17"/>
    </row>
    <row r="59" spans="5:9" ht="12.75">
      <c r="E59" s="17"/>
      <c r="F59" s="31"/>
      <c r="G59" s="17"/>
      <c r="H59" s="17"/>
      <c r="I59" s="17"/>
    </row>
    <row r="60" spans="5:9" ht="12.75">
      <c r="E60" s="17"/>
      <c r="F60" s="31"/>
      <c r="G60" s="17"/>
      <c r="H60" s="17"/>
      <c r="I60" s="17"/>
    </row>
    <row r="61" spans="5:9" ht="12.75">
      <c r="E61" s="17"/>
      <c r="F61" s="31"/>
      <c r="G61" s="17"/>
      <c r="H61" s="17"/>
      <c r="I61" s="17"/>
    </row>
    <row r="62" spans="5:9" ht="12.75">
      <c r="E62" s="17"/>
      <c r="F62" s="31"/>
      <c r="G62" s="17"/>
      <c r="H62" s="17"/>
      <c r="I62" s="17"/>
    </row>
    <row r="63" spans="5:9" ht="12.75">
      <c r="E63" s="17"/>
      <c r="F63" s="31"/>
      <c r="G63" s="17"/>
      <c r="H63" s="17"/>
      <c r="I63" s="17"/>
    </row>
    <row r="64" spans="5:9" ht="12.75">
      <c r="E64" s="17"/>
      <c r="F64" s="31"/>
      <c r="G64" s="17"/>
      <c r="H64" s="17"/>
      <c r="I64" s="17"/>
    </row>
    <row r="65" spans="5:9" ht="12.75">
      <c r="E65" s="17"/>
      <c r="F65" s="31"/>
      <c r="G65" s="17"/>
      <c r="H65" s="17"/>
      <c r="I65" s="17"/>
    </row>
    <row r="66" spans="5:9" ht="12.75">
      <c r="E66" s="17"/>
      <c r="F66" s="31"/>
      <c r="G66" s="17"/>
      <c r="H66" s="17"/>
      <c r="I66" s="17"/>
    </row>
    <row r="67" spans="5:9" ht="12.75">
      <c r="E67" s="17"/>
      <c r="F67" s="31"/>
      <c r="G67" s="17"/>
      <c r="H67" s="17"/>
      <c r="I67" s="17"/>
    </row>
    <row r="68" spans="5:9" ht="12.75">
      <c r="E68" s="17"/>
      <c r="F68" s="31"/>
      <c r="G68" s="17"/>
      <c r="H68" s="17"/>
      <c r="I68" s="17"/>
    </row>
    <row r="69" spans="5:9" ht="12.75">
      <c r="E69" s="17"/>
      <c r="F69" s="31"/>
      <c r="G69" s="17"/>
      <c r="H69" s="17"/>
      <c r="I69" s="17"/>
    </row>
    <row r="70" spans="5:9" ht="12.75">
      <c r="E70" s="17"/>
      <c r="F70" s="31"/>
      <c r="G70" s="17"/>
      <c r="H70" s="17"/>
      <c r="I70" s="17"/>
    </row>
    <row r="71" spans="5:9" ht="12.75">
      <c r="E71" s="17"/>
      <c r="F71" s="31"/>
      <c r="G71" s="17"/>
      <c r="H71" s="17"/>
      <c r="I71" s="17"/>
    </row>
    <row r="72" spans="5:9" ht="12.75">
      <c r="E72" s="17"/>
      <c r="F72" s="31"/>
      <c r="G72" s="17"/>
      <c r="H72" s="17"/>
      <c r="I72" s="17"/>
    </row>
    <row r="73" spans="5:9" ht="12.75">
      <c r="E73" s="17"/>
      <c r="F73" s="31"/>
      <c r="G73" s="17"/>
      <c r="H73" s="17"/>
      <c r="I73" s="17"/>
    </row>
    <row r="74" spans="5:9" ht="12.75">
      <c r="E74" s="17"/>
      <c r="F74" s="31"/>
      <c r="G74" s="17"/>
      <c r="H74" s="17"/>
      <c r="I74" s="17"/>
    </row>
    <row r="75" spans="5:9" ht="12.75">
      <c r="E75" s="17"/>
      <c r="F75" s="31"/>
      <c r="G75" s="17"/>
      <c r="H75" s="17"/>
      <c r="I75" s="17"/>
    </row>
    <row r="76" spans="5:9" ht="12.75">
      <c r="E76" s="17"/>
      <c r="F76" s="31"/>
      <c r="G76" s="17"/>
      <c r="H76" s="17"/>
      <c r="I76" s="17"/>
    </row>
    <row r="77" spans="5:9" ht="12.75">
      <c r="E77" s="17"/>
      <c r="F77" s="31"/>
      <c r="G77" s="17"/>
      <c r="H77" s="17"/>
      <c r="I77" s="17"/>
    </row>
    <row r="78" spans="5:9" ht="12.75">
      <c r="E78" s="17"/>
      <c r="F78" s="31"/>
      <c r="G78" s="17"/>
      <c r="H78" s="17"/>
      <c r="I78" s="17"/>
    </row>
    <row r="79" spans="5:9" ht="12.75">
      <c r="E79" s="17"/>
      <c r="F79" s="31"/>
      <c r="G79" s="17"/>
      <c r="H79" s="17"/>
      <c r="I79" s="17"/>
    </row>
    <row r="80" spans="5:9" ht="12.75">
      <c r="E80" s="17"/>
      <c r="F80" s="31"/>
      <c r="G80" s="17"/>
      <c r="H80" s="17"/>
      <c r="I80" s="17"/>
    </row>
    <row r="81" spans="5:9" ht="12.75">
      <c r="E81" s="17"/>
      <c r="F81" s="31"/>
      <c r="G81" s="17"/>
      <c r="H81" s="17"/>
      <c r="I81" s="17"/>
    </row>
    <row r="82" spans="5:9" ht="12.75">
      <c r="E82" s="17"/>
      <c r="F82" s="31"/>
      <c r="G82" s="17"/>
      <c r="H82" s="17"/>
      <c r="I82" s="17"/>
    </row>
    <row r="83" spans="5:9" ht="12.75">
      <c r="E83" s="17"/>
      <c r="F83" s="31"/>
      <c r="G83" s="17"/>
      <c r="H83" s="17"/>
      <c r="I83" s="17"/>
    </row>
    <row r="84" spans="5:9" ht="12.75">
      <c r="E84" s="17"/>
      <c r="F84" s="31"/>
      <c r="G84" s="17"/>
      <c r="H84" s="17"/>
      <c r="I84" s="17"/>
    </row>
    <row r="85" spans="5:9" ht="12.75">
      <c r="E85" s="17"/>
      <c r="F85" s="31"/>
      <c r="G85" s="17"/>
      <c r="H85" s="17"/>
      <c r="I85" s="17"/>
    </row>
    <row r="86" spans="5:9" ht="12.75">
      <c r="E86" s="17"/>
      <c r="F86" s="31"/>
      <c r="G86" s="17"/>
      <c r="H86" s="17"/>
      <c r="I86" s="17"/>
    </row>
    <row r="87" spans="5:9" ht="12.75">
      <c r="E87" s="17"/>
      <c r="F87" s="31"/>
      <c r="G87" s="17"/>
      <c r="H87" s="17"/>
      <c r="I87" s="17"/>
    </row>
    <row r="88" spans="5:9" ht="12.75">
      <c r="E88" s="17"/>
      <c r="F88" s="31"/>
      <c r="G88" s="17"/>
      <c r="H88" s="17"/>
      <c r="I88" s="17"/>
    </row>
    <row r="89" spans="5:9" ht="12.75">
      <c r="E89" s="17"/>
      <c r="F89" s="31"/>
      <c r="G89" s="17"/>
      <c r="H89" s="17"/>
      <c r="I89" s="17"/>
    </row>
    <row r="90" spans="5:9" ht="12.75">
      <c r="E90" s="17"/>
      <c r="F90" s="31"/>
      <c r="G90" s="17"/>
      <c r="H90" s="17"/>
      <c r="I90" s="17"/>
    </row>
    <row r="91" spans="5:9" ht="12.75">
      <c r="E91" s="17"/>
      <c r="F91" s="31"/>
      <c r="G91" s="17"/>
      <c r="H91" s="17"/>
      <c r="I91" s="17"/>
    </row>
    <row r="92" spans="5:9" ht="12.75">
      <c r="E92" s="17"/>
      <c r="F92" s="31"/>
      <c r="G92" s="17"/>
      <c r="H92" s="17"/>
      <c r="I92" s="17"/>
    </row>
    <row r="93" spans="5:9" ht="12.75">
      <c r="E93" s="17"/>
      <c r="F93" s="31"/>
      <c r="G93" s="17"/>
      <c r="H93" s="17"/>
      <c r="I93" s="17"/>
    </row>
    <row r="94" spans="5:9" ht="12.75">
      <c r="E94" s="17"/>
      <c r="F94" s="31"/>
      <c r="G94" s="17"/>
      <c r="H94" s="17"/>
      <c r="I94" s="17"/>
    </row>
    <row r="95" spans="5:9" ht="12.75">
      <c r="E95" s="17"/>
      <c r="F95" s="31"/>
      <c r="G95" s="17"/>
      <c r="H95" s="17"/>
      <c r="I95" s="17"/>
    </row>
    <row r="96" spans="5:9" ht="12.75">
      <c r="E96" s="17"/>
      <c r="F96" s="31"/>
      <c r="G96" s="17"/>
      <c r="H96" s="17"/>
      <c r="I96" s="17"/>
    </row>
    <row r="97" spans="5:9" ht="12.75">
      <c r="E97" s="17"/>
      <c r="F97" s="31"/>
      <c r="G97" s="17"/>
      <c r="H97" s="17"/>
      <c r="I97" s="17"/>
    </row>
    <row r="98" spans="5:9" ht="12.75">
      <c r="E98" s="17"/>
      <c r="F98" s="31"/>
      <c r="G98" s="17"/>
      <c r="H98" s="17"/>
      <c r="I98" s="17"/>
    </row>
    <row r="99" spans="5:9" ht="12.75">
      <c r="E99" s="17"/>
      <c r="F99" s="31"/>
      <c r="G99" s="17"/>
      <c r="H99" s="17"/>
      <c r="I99" s="17"/>
    </row>
    <row r="100" spans="5:9" ht="12.75">
      <c r="E100" s="17"/>
      <c r="F100" s="31"/>
      <c r="G100" s="17"/>
      <c r="H100" s="17"/>
      <c r="I100" s="17"/>
    </row>
    <row r="101" spans="5:9" ht="12.75">
      <c r="E101" s="17"/>
      <c r="F101" s="31"/>
      <c r="G101" s="17"/>
      <c r="H101" s="17"/>
      <c r="I101" s="17"/>
    </row>
    <row r="102" spans="5:9" ht="12.75">
      <c r="E102" s="17"/>
      <c r="F102" s="31"/>
      <c r="G102" s="17"/>
      <c r="H102" s="17"/>
      <c r="I102" s="17"/>
    </row>
    <row r="103" spans="5:9" ht="12.75">
      <c r="E103" s="17"/>
      <c r="F103" s="31"/>
      <c r="G103" s="17"/>
      <c r="H103" s="17"/>
      <c r="I103" s="17"/>
    </row>
    <row r="104" spans="5:9" ht="12.75">
      <c r="E104" s="17"/>
      <c r="F104" s="31"/>
      <c r="G104" s="17"/>
      <c r="H104" s="17"/>
      <c r="I104" s="17"/>
    </row>
    <row r="105" spans="5:9" ht="12.75">
      <c r="E105" s="17"/>
      <c r="F105" s="31"/>
      <c r="G105" s="17"/>
      <c r="H105" s="17"/>
      <c r="I105" s="17"/>
    </row>
    <row r="106" spans="5:9" ht="12.75">
      <c r="E106" s="17"/>
      <c r="F106" s="31"/>
      <c r="G106" s="17"/>
      <c r="H106" s="17"/>
      <c r="I106" s="17"/>
    </row>
    <row r="107" spans="5:9" ht="12.75">
      <c r="E107" s="17"/>
      <c r="F107" s="31"/>
      <c r="G107" s="17"/>
      <c r="H107" s="17"/>
      <c r="I107" s="17"/>
    </row>
    <row r="108" spans="5:9" ht="12.75">
      <c r="E108" s="17"/>
      <c r="F108" s="31"/>
      <c r="G108" s="17"/>
      <c r="H108" s="17"/>
      <c r="I108" s="17"/>
    </row>
    <row r="109" spans="5:9" ht="12.75">
      <c r="E109" s="17"/>
      <c r="F109" s="17"/>
      <c r="G109" s="17"/>
      <c r="H109" s="17"/>
      <c r="I109" s="17"/>
    </row>
    <row r="110" spans="5:9" ht="12.75">
      <c r="E110" s="17"/>
      <c r="F110" s="17"/>
      <c r="G110" s="17"/>
      <c r="H110" s="17"/>
      <c r="I110" s="17"/>
    </row>
    <row r="111" spans="5:9" ht="12.75">
      <c r="E111" s="17"/>
      <c r="F111" s="17"/>
      <c r="G111" s="17"/>
      <c r="H111" s="17"/>
      <c r="I111" s="17"/>
    </row>
    <row r="112" spans="5:9" ht="12.75">
      <c r="E112" s="17"/>
      <c r="F112" s="17"/>
      <c r="G112" s="17"/>
      <c r="H112" s="17"/>
      <c r="I112" s="17"/>
    </row>
    <row r="113" spans="5:9" ht="12.75">
      <c r="E113" s="17"/>
      <c r="F113" s="17"/>
      <c r="G113" s="17"/>
      <c r="H113" s="17"/>
      <c r="I113" s="17"/>
    </row>
    <row r="114" spans="5:9" ht="12.75">
      <c r="E114" s="17"/>
      <c r="F114" s="17"/>
      <c r="G114" s="17"/>
      <c r="H114" s="17"/>
      <c r="I114" s="17"/>
    </row>
    <row r="115" spans="5:9" ht="12.75">
      <c r="E115" s="17"/>
      <c r="F115" s="17"/>
      <c r="G115" s="17"/>
      <c r="H115" s="17"/>
      <c r="I115" s="17"/>
    </row>
    <row r="116" spans="5:9" ht="12.75">
      <c r="E116" s="17"/>
      <c r="F116" s="17"/>
      <c r="G116" s="17"/>
      <c r="H116" s="17"/>
      <c r="I116" s="17"/>
    </row>
    <row r="117" spans="5:9" ht="12.75">
      <c r="E117" s="17"/>
      <c r="F117" s="17"/>
      <c r="G117" s="17"/>
      <c r="H117" s="17"/>
      <c r="I117" s="17"/>
    </row>
    <row r="118" spans="5:9" ht="12.75">
      <c r="E118" s="17"/>
      <c r="F118" s="17"/>
      <c r="G118" s="17"/>
      <c r="H118" s="17"/>
      <c r="I118" s="17"/>
    </row>
    <row r="119" spans="5:9" ht="12.75">
      <c r="E119" s="17"/>
      <c r="F119" s="17"/>
      <c r="G119" s="17"/>
      <c r="H119" s="17"/>
      <c r="I119" s="17"/>
    </row>
    <row r="120" spans="5:9" ht="12.75">
      <c r="E120" s="17"/>
      <c r="F120" s="17"/>
      <c r="G120" s="17"/>
      <c r="H120" s="17"/>
      <c r="I120" s="17"/>
    </row>
    <row r="121" spans="5:9" ht="12.75">
      <c r="E121" s="17"/>
      <c r="F121" s="17"/>
      <c r="G121" s="17"/>
      <c r="H121" s="17"/>
      <c r="I121" s="17"/>
    </row>
    <row r="122" spans="5:9" ht="12.75">
      <c r="E122" s="17"/>
      <c r="F122" s="17"/>
      <c r="G122" s="17"/>
      <c r="H122" s="17"/>
      <c r="I122" s="17"/>
    </row>
    <row r="123" spans="5:9" ht="12.75">
      <c r="E123" s="17"/>
      <c r="F123" s="17"/>
      <c r="G123" s="17"/>
      <c r="H123" s="17"/>
      <c r="I123" s="17"/>
    </row>
    <row r="124" spans="5:9" ht="12.75">
      <c r="E124" s="17"/>
      <c r="F124" s="17"/>
      <c r="G124" s="17"/>
      <c r="H124" s="17"/>
      <c r="I124" s="17"/>
    </row>
    <row r="125" spans="5:9" ht="12.75">
      <c r="E125" s="17"/>
      <c r="F125" s="17"/>
      <c r="G125" s="17"/>
      <c r="H125" s="17"/>
      <c r="I125" s="17"/>
    </row>
    <row r="126" spans="5:9" ht="12.75">
      <c r="E126" s="17"/>
      <c r="F126" s="17"/>
      <c r="G126" s="17"/>
      <c r="H126" s="17"/>
      <c r="I126" s="17"/>
    </row>
    <row r="127" spans="5:9" ht="12.75">
      <c r="E127" s="17"/>
      <c r="F127" s="17"/>
      <c r="G127" s="17"/>
      <c r="H127" s="17"/>
      <c r="I127" s="17"/>
    </row>
    <row r="128" spans="5:9" ht="12.75">
      <c r="E128" s="17"/>
      <c r="F128" s="17"/>
      <c r="G128" s="17"/>
      <c r="H128" s="17"/>
      <c r="I128" s="17"/>
    </row>
    <row r="129" spans="5:9" ht="12.75">
      <c r="E129" s="17"/>
      <c r="F129" s="17"/>
      <c r="G129" s="17"/>
      <c r="H129" s="17"/>
      <c r="I129" s="17"/>
    </row>
    <row r="130" spans="5:9" ht="12.75">
      <c r="E130" s="17"/>
      <c r="F130" s="17"/>
      <c r="G130" s="17"/>
      <c r="H130" s="17"/>
      <c r="I130" s="17"/>
    </row>
    <row r="131" spans="5:9" ht="12.75">
      <c r="E131" s="17"/>
      <c r="F131" s="17"/>
      <c r="G131" s="17"/>
      <c r="H131" s="17"/>
      <c r="I131" s="17"/>
    </row>
    <row r="132" spans="5:9" ht="12.75">
      <c r="E132" s="17"/>
      <c r="F132" s="17"/>
      <c r="G132" s="17"/>
      <c r="H132" s="17"/>
      <c r="I132" s="17"/>
    </row>
    <row r="133" spans="5:9" ht="12.75">
      <c r="E133" s="17"/>
      <c r="F133" s="17"/>
      <c r="G133" s="17"/>
      <c r="H133" s="17"/>
      <c r="I133" s="17"/>
    </row>
    <row r="134" spans="5:9" ht="12.75">
      <c r="E134" s="17"/>
      <c r="F134" s="17"/>
      <c r="G134" s="17"/>
      <c r="H134" s="17"/>
      <c r="I134" s="17"/>
    </row>
    <row r="135" spans="5:9" ht="12.75">
      <c r="E135" s="17"/>
      <c r="F135" s="17"/>
      <c r="G135" s="17"/>
      <c r="H135" s="17"/>
      <c r="I135" s="17"/>
    </row>
    <row r="136" spans="5:9" ht="12.75">
      <c r="E136" s="17"/>
      <c r="F136" s="17"/>
      <c r="G136" s="17"/>
      <c r="H136" s="17"/>
      <c r="I136" s="17"/>
    </row>
    <row r="137" spans="5:9" ht="12.75">
      <c r="E137" s="17"/>
      <c r="F137" s="17"/>
      <c r="G137" s="17"/>
      <c r="H137" s="17"/>
      <c r="I137" s="17"/>
    </row>
    <row r="138" spans="5:9" ht="12.75">
      <c r="E138" s="17"/>
      <c r="F138" s="17"/>
      <c r="G138" s="17"/>
      <c r="H138" s="17"/>
      <c r="I138" s="17"/>
    </row>
    <row r="139" spans="5:9" ht="12.75">
      <c r="E139" s="17"/>
      <c r="F139" s="17"/>
      <c r="G139" s="17"/>
      <c r="H139" s="17"/>
      <c r="I139" s="17"/>
    </row>
    <row r="140" spans="5:9" ht="12.75">
      <c r="E140" s="17"/>
      <c r="F140" s="17"/>
      <c r="G140" s="17"/>
      <c r="H140" s="17"/>
      <c r="I140" s="17"/>
    </row>
    <row r="141" spans="5:9" ht="12.75">
      <c r="E141" s="17"/>
      <c r="F141" s="17"/>
      <c r="G141" s="17"/>
      <c r="H141" s="17"/>
      <c r="I141" s="17"/>
    </row>
    <row r="142" spans="5:9" ht="12.75">
      <c r="E142" s="17"/>
      <c r="F142" s="17"/>
      <c r="G142" s="17"/>
      <c r="H142" s="17"/>
      <c r="I142" s="17"/>
    </row>
    <row r="143" spans="5:9" ht="12.75">
      <c r="E143" s="17"/>
      <c r="F143" s="17"/>
      <c r="G143" s="17"/>
      <c r="H143" s="17"/>
      <c r="I143" s="17"/>
    </row>
    <row r="144" spans="5:9" ht="12.75">
      <c r="E144" s="17"/>
      <c r="F144" s="17"/>
      <c r="G144" s="17"/>
      <c r="H144" s="17"/>
      <c r="I144" s="17"/>
    </row>
    <row r="145" spans="5:9" ht="12.75">
      <c r="E145" s="17"/>
      <c r="F145" s="17"/>
      <c r="G145" s="17"/>
      <c r="H145" s="17"/>
      <c r="I145" s="17"/>
    </row>
    <row r="146" spans="5:9" ht="12.75">
      <c r="E146" s="17"/>
      <c r="F146" s="17"/>
      <c r="G146" s="17"/>
      <c r="H146" s="17"/>
      <c r="I146" s="17"/>
    </row>
    <row r="147" spans="5:9" ht="12.75">
      <c r="E147" s="17"/>
      <c r="F147" s="17"/>
      <c r="G147" s="17"/>
      <c r="H147" s="17"/>
      <c r="I147" s="17"/>
    </row>
    <row r="148" spans="5:9" ht="12.75">
      <c r="E148" s="17"/>
      <c r="F148" s="17"/>
      <c r="G148" s="17"/>
      <c r="H148" s="17"/>
      <c r="I148" s="17"/>
    </row>
    <row r="149" spans="5:9" ht="12.75">
      <c r="E149" s="17"/>
      <c r="F149" s="17"/>
      <c r="G149" s="17"/>
      <c r="H149" s="17"/>
      <c r="I149" s="17"/>
    </row>
    <row r="150" spans="5:9" ht="12.75">
      <c r="E150" s="17"/>
      <c r="F150" s="17"/>
      <c r="G150" s="17"/>
      <c r="H150" s="17"/>
      <c r="I150" s="17"/>
    </row>
    <row r="151" spans="5:9" ht="12.75">
      <c r="E151" s="17"/>
      <c r="F151" s="17"/>
      <c r="G151" s="17"/>
      <c r="H151" s="17"/>
      <c r="I151" s="17"/>
    </row>
    <row r="152" spans="5:9" ht="12.75">
      <c r="E152" s="17"/>
      <c r="F152" s="17"/>
      <c r="G152" s="17"/>
      <c r="H152" s="17"/>
      <c r="I152" s="17"/>
    </row>
    <row r="153" spans="5:9" ht="12.75">
      <c r="E153" s="17"/>
      <c r="F153" s="17"/>
      <c r="G153" s="17"/>
      <c r="H153" s="17"/>
      <c r="I153" s="17"/>
    </row>
    <row r="154" spans="5:9" ht="12.75">
      <c r="E154" s="17"/>
      <c r="F154" s="17"/>
      <c r="G154" s="17"/>
      <c r="H154" s="17"/>
      <c r="I154" s="17"/>
    </row>
    <row r="155" spans="5:9" ht="12.75">
      <c r="E155" s="17"/>
      <c r="F155" s="17"/>
      <c r="G155" s="17"/>
      <c r="H155" s="17"/>
      <c r="I155" s="17"/>
    </row>
    <row r="156" spans="5:9" ht="12.75">
      <c r="E156" s="17"/>
      <c r="F156" s="17"/>
      <c r="G156" s="17"/>
      <c r="H156" s="17"/>
      <c r="I156" s="17"/>
    </row>
    <row r="157" spans="5:9" ht="12.75">
      <c r="E157" s="17"/>
      <c r="F157" s="17"/>
      <c r="G157" s="17"/>
      <c r="H157" s="17"/>
      <c r="I157" s="17"/>
    </row>
    <row r="158" spans="5:9" ht="12.75">
      <c r="E158" s="17"/>
      <c r="F158" s="17"/>
      <c r="G158" s="17"/>
      <c r="H158" s="17"/>
      <c r="I158" s="17"/>
    </row>
    <row r="159" spans="5:9" ht="12.75">
      <c r="E159" s="17"/>
      <c r="F159" s="17"/>
      <c r="G159" s="17"/>
      <c r="H159" s="17"/>
      <c r="I159" s="17"/>
    </row>
    <row r="160" spans="5:9" ht="12.75">
      <c r="E160" s="17"/>
      <c r="F160" s="17"/>
      <c r="G160" s="17"/>
      <c r="H160" s="17"/>
      <c r="I160" s="17"/>
    </row>
    <row r="161" spans="5:9" ht="12.75">
      <c r="E161" s="17"/>
      <c r="F161" s="17"/>
      <c r="G161" s="17"/>
      <c r="H161" s="17"/>
      <c r="I161" s="17"/>
    </row>
    <row r="162" spans="5:9" ht="12.75">
      <c r="E162" s="17"/>
      <c r="F162" s="17"/>
      <c r="G162" s="17"/>
      <c r="H162" s="17"/>
      <c r="I162" s="17"/>
    </row>
    <row r="163" spans="5:9" ht="12.75">
      <c r="E163" s="17"/>
      <c r="F163" s="17"/>
      <c r="G163" s="17"/>
      <c r="H163" s="17"/>
      <c r="I163" s="17"/>
    </row>
    <row r="164" spans="5:9" ht="12.75">
      <c r="E164" s="17"/>
      <c r="F164" s="17"/>
      <c r="G164" s="17"/>
      <c r="H164" s="17"/>
      <c r="I164" s="17"/>
    </row>
    <row r="165" spans="5:9" ht="12.75">
      <c r="E165" s="17"/>
      <c r="F165" s="17"/>
      <c r="G165" s="17"/>
      <c r="H165" s="17"/>
      <c r="I165" s="17"/>
    </row>
    <row r="166" spans="5:9" ht="12.75">
      <c r="E166" s="17"/>
      <c r="F166" s="17"/>
      <c r="G166" s="17"/>
      <c r="H166" s="17"/>
      <c r="I166" s="17"/>
    </row>
    <row r="167" spans="5:9" ht="12.75">
      <c r="E167" s="17"/>
      <c r="F167" s="17"/>
      <c r="G167" s="17"/>
      <c r="H167" s="17"/>
      <c r="I167" s="17"/>
    </row>
    <row r="168" spans="5:9" ht="12.75">
      <c r="E168" s="17"/>
      <c r="F168" s="17"/>
      <c r="G168" s="17"/>
      <c r="H168" s="17"/>
      <c r="I168" s="17"/>
    </row>
    <row r="169" spans="5:9" ht="12.75">
      <c r="E169" s="17"/>
      <c r="F169" s="17"/>
      <c r="G169" s="17"/>
      <c r="H169" s="17"/>
      <c r="I169" s="17"/>
    </row>
    <row r="170" spans="5:9" ht="12.75">
      <c r="E170" s="17"/>
      <c r="F170" s="17"/>
      <c r="G170" s="17"/>
      <c r="H170" s="17"/>
      <c r="I170" s="17"/>
    </row>
    <row r="171" spans="5:9" ht="12.75">
      <c r="E171" s="17"/>
      <c r="F171" s="17"/>
      <c r="G171" s="17"/>
      <c r="H171" s="17"/>
      <c r="I171" s="17"/>
    </row>
    <row r="172" spans="5:9" ht="12.75">
      <c r="E172" s="17"/>
      <c r="F172" s="17"/>
      <c r="G172" s="17"/>
      <c r="H172" s="17"/>
      <c r="I172" s="17"/>
    </row>
    <row r="173" spans="5:9" ht="12.75">
      <c r="E173" s="17"/>
      <c r="F173" s="17"/>
      <c r="G173" s="17"/>
      <c r="H173" s="17"/>
      <c r="I173" s="17"/>
    </row>
    <row r="174" spans="5:9" ht="12.75">
      <c r="E174" s="17"/>
      <c r="F174" s="17"/>
      <c r="G174" s="17"/>
      <c r="H174" s="17"/>
      <c r="I174" s="17"/>
    </row>
    <row r="175" spans="5:9" ht="12.75">
      <c r="E175" s="17"/>
      <c r="F175" s="17"/>
      <c r="G175" s="17"/>
      <c r="H175" s="17"/>
      <c r="I175" s="17"/>
    </row>
    <row r="176" spans="5:9" ht="12.75">
      <c r="E176" s="17"/>
      <c r="F176" s="17"/>
      <c r="G176" s="17"/>
      <c r="H176" s="17"/>
      <c r="I176" s="17"/>
    </row>
    <row r="177" spans="5:9" ht="12.75">
      <c r="E177" s="17"/>
      <c r="F177" s="17"/>
      <c r="G177" s="17"/>
      <c r="H177" s="17"/>
      <c r="I177" s="17"/>
    </row>
    <row r="178" spans="5:9" ht="12.75">
      <c r="E178" s="17"/>
      <c r="F178" s="17"/>
      <c r="G178" s="17"/>
      <c r="H178" s="17"/>
      <c r="I178" s="17"/>
    </row>
    <row r="179" spans="5:9" ht="12.75">
      <c r="E179" s="17"/>
      <c r="F179" s="17"/>
      <c r="G179" s="17"/>
      <c r="H179" s="17"/>
      <c r="I179" s="17"/>
    </row>
    <row r="180" spans="5:9" ht="12.75">
      <c r="E180" s="17"/>
      <c r="F180" s="17"/>
      <c r="G180" s="17"/>
      <c r="H180" s="17"/>
      <c r="I180" s="17"/>
    </row>
    <row r="181" spans="5:9" ht="12.75">
      <c r="E181" s="17"/>
      <c r="F181" s="17"/>
      <c r="G181" s="17"/>
      <c r="H181" s="17"/>
      <c r="I181" s="17"/>
    </row>
    <row r="182" spans="5:9" ht="12.75">
      <c r="E182" s="17"/>
      <c r="F182" s="17"/>
      <c r="G182" s="17"/>
      <c r="H182" s="17"/>
      <c r="I182" s="17"/>
    </row>
    <row r="183" spans="5:9" ht="12.75">
      <c r="E183" s="17"/>
      <c r="F183" s="17"/>
      <c r="G183" s="17"/>
      <c r="H183" s="17"/>
      <c r="I183" s="17"/>
    </row>
    <row r="184" spans="5:9" ht="12.75">
      <c r="E184" s="17"/>
      <c r="F184" s="17"/>
      <c r="G184" s="17"/>
      <c r="H184" s="17"/>
      <c r="I184" s="17"/>
    </row>
    <row r="185" spans="5:9" ht="12.75">
      <c r="E185" s="17"/>
      <c r="F185" s="17"/>
      <c r="G185" s="17"/>
      <c r="H185" s="17"/>
      <c r="I185" s="17"/>
    </row>
    <row r="186" spans="5:9" ht="12.75">
      <c r="E186" s="17"/>
      <c r="F186" s="17"/>
      <c r="G186" s="17"/>
      <c r="H186" s="17"/>
      <c r="I186" s="17"/>
    </row>
    <row r="187" spans="5:9" ht="12.75">
      <c r="E187" s="17"/>
      <c r="F187" s="17"/>
      <c r="G187" s="17"/>
      <c r="H187" s="17"/>
      <c r="I187" s="17"/>
    </row>
    <row r="188" spans="5:9" ht="12.75">
      <c r="E188" s="17"/>
      <c r="F188" s="17"/>
      <c r="G188" s="17"/>
      <c r="H188" s="17"/>
      <c r="I188" s="17"/>
    </row>
    <row r="189" spans="5:9" ht="12.75">
      <c r="E189" s="17"/>
      <c r="F189" s="17"/>
      <c r="G189" s="17"/>
      <c r="H189" s="17"/>
      <c r="I189" s="17"/>
    </row>
    <row r="190" spans="5:9" ht="12.75">
      <c r="E190" s="17"/>
      <c r="F190" s="17"/>
      <c r="G190" s="17"/>
      <c r="H190" s="17"/>
      <c r="I190" s="17"/>
    </row>
    <row r="191" spans="5:9" ht="12.75">
      <c r="E191" s="17"/>
      <c r="F191" s="17"/>
      <c r="G191" s="17"/>
      <c r="H191" s="17"/>
      <c r="I191" s="17"/>
    </row>
    <row r="192" spans="5:9" ht="12.75">
      <c r="E192" s="17"/>
      <c r="F192" s="17"/>
      <c r="G192" s="17"/>
      <c r="H192" s="17"/>
      <c r="I192" s="17"/>
    </row>
    <row r="193" spans="5:9" ht="12.75">
      <c r="E193" s="17"/>
      <c r="F193" s="17"/>
      <c r="G193" s="17"/>
      <c r="H193" s="17"/>
      <c r="I193" s="17"/>
    </row>
    <row r="194" spans="5:9" ht="12.75">
      <c r="E194" s="17"/>
      <c r="F194" s="17"/>
      <c r="G194" s="17"/>
      <c r="H194" s="17"/>
      <c r="I194" s="17"/>
    </row>
    <row r="195" spans="5:9" ht="12.75">
      <c r="E195" s="17"/>
      <c r="F195" s="17"/>
      <c r="G195" s="17"/>
      <c r="H195" s="17"/>
      <c r="I195" s="17"/>
    </row>
    <row r="196" spans="5:9" ht="12.75">
      <c r="E196" s="17"/>
      <c r="F196" s="17"/>
      <c r="G196" s="17"/>
      <c r="H196" s="17"/>
      <c r="I196" s="17"/>
    </row>
    <row r="197" spans="5:9" ht="12.75">
      <c r="E197" s="17"/>
      <c r="F197" s="17"/>
      <c r="G197" s="17"/>
      <c r="H197" s="17"/>
      <c r="I197" s="17"/>
    </row>
    <row r="198" spans="5:9" ht="12.75">
      <c r="E198" s="17"/>
      <c r="F198" s="17"/>
      <c r="G198" s="17"/>
      <c r="H198" s="17"/>
      <c r="I198" s="17"/>
    </row>
    <row r="199" spans="5:9" ht="12.75">
      <c r="E199" s="17"/>
      <c r="F199" s="17"/>
      <c r="G199" s="17"/>
      <c r="H199" s="17"/>
      <c r="I199" s="17"/>
    </row>
    <row r="200" spans="5:9" ht="12.75">
      <c r="E200" s="17"/>
      <c r="F200" s="17"/>
      <c r="G200" s="17"/>
      <c r="H200" s="17"/>
      <c r="I200" s="17"/>
    </row>
    <row r="201" spans="5:9" ht="12.75">
      <c r="E201" s="17"/>
      <c r="F201" s="17"/>
      <c r="G201" s="17"/>
      <c r="H201" s="17"/>
      <c r="I201" s="17"/>
    </row>
    <row r="202" spans="5:9" ht="12.75">
      <c r="E202" s="17"/>
      <c r="F202" s="17"/>
      <c r="G202" s="17"/>
      <c r="H202" s="17"/>
      <c r="I202" s="17"/>
    </row>
    <row r="203" spans="5:9" ht="12.75">
      <c r="E203" s="17"/>
      <c r="F203" s="17"/>
      <c r="G203" s="17"/>
      <c r="H203" s="17"/>
      <c r="I203" s="17"/>
    </row>
    <row r="204" spans="5:9" ht="12.75">
      <c r="E204" s="17"/>
      <c r="F204" s="17"/>
      <c r="G204" s="17"/>
      <c r="H204" s="17"/>
      <c r="I204" s="17"/>
    </row>
    <row r="205" spans="5:9" ht="12.75">
      <c r="E205" s="17"/>
      <c r="F205" s="17"/>
      <c r="G205" s="17"/>
      <c r="H205" s="17"/>
      <c r="I205" s="17"/>
    </row>
    <row r="206" spans="5:9" ht="12.75">
      <c r="E206" s="17"/>
      <c r="F206" s="17"/>
      <c r="G206" s="17"/>
      <c r="H206" s="17"/>
      <c r="I206" s="17"/>
    </row>
    <row r="207" spans="5:9" ht="12.75">
      <c r="E207" s="17"/>
      <c r="F207" s="17"/>
      <c r="G207" s="17"/>
      <c r="H207" s="17"/>
      <c r="I207" s="17"/>
    </row>
    <row r="208" spans="5:9" ht="12.75">
      <c r="E208" s="17"/>
      <c r="F208" s="17"/>
      <c r="G208" s="17"/>
      <c r="H208" s="17"/>
      <c r="I208" s="17"/>
    </row>
    <row r="209" spans="5:9" ht="12.75">
      <c r="E209" s="17"/>
      <c r="F209" s="17"/>
      <c r="G209" s="17"/>
      <c r="H209" s="17"/>
      <c r="I209" s="17"/>
    </row>
    <row r="210" spans="5:9" ht="12.75">
      <c r="E210" s="17"/>
      <c r="F210" s="17"/>
      <c r="G210" s="17"/>
      <c r="H210" s="17"/>
      <c r="I210" s="17"/>
    </row>
    <row r="211" spans="5:9" ht="12.75">
      <c r="E211" s="17"/>
      <c r="F211" s="17"/>
      <c r="G211" s="17"/>
      <c r="H211" s="17"/>
      <c r="I211" s="17"/>
    </row>
    <row r="212" spans="5:9" ht="12.75">
      <c r="E212" s="17"/>
      <c r="F212" s="17"/>
      <c r="G212" s="17"/>
      <c r="H212" s="17"/>
      <c r="I212" s="17"/>
    </row>
    <row r="213" spans="5:9" ht="12.75">
      <c r="E213" s="17"/>
      <c r="F213" s="17"/>
      <c r="G213" s="17"/>
      <c r="H213" s="17"/>
      <c r="I213" s="17"/>
    </row>
    <row r="214" spans="5:9" ht="12.75">
      <c r="E214" s="17"/>
      <c r="F214" s="17"/>
      <c r="G214" s="17"/>
      <c r="H214" s="17"/>
      <c r="I214" s="17"/>
    </row>
    <row r="215" spans="5:9" ht="12.75">
      <c r="E215" s="17"/>
      <c r="F215" s="17"/>
      <c r="G215" s="17"/>
      <c r="H215" s="17"/>
      <c r="I215" s="17"/>
    </row>
    <row r="216" spans="5:9" ht="12.75">
      <c r="E216" s="17"/>
      <c r="F216" s="17"/>
      <c r="G216" s="17"/>
      <c r="H216" s="17"/>
      <c r="I216" s="17"/>
    </row>
    <row r="217" spans="5:9" ht="12.75">
      <c r="E217" s="17"/>
      <c r="F217" s="17"/>
      <c r="G217" s="17"/>
      <c r="H217" s="17"/>
      <c r="I217" s="17"/>
    </row>
    <row r="218" spans="5:9" ht="12.75">
      <c r="E218" s="17"/>
      <c r="F218" s="17"/>
      <c r="G218" s="17"/>
      <c r="H218" s="17"/>
      <c r="I218" s="17"/>
    </row>
    <row r="219" spans="5:9" ht="12.75">
      <c r="E219" s="17"/>
      <c r="F219" s="17"/>
      <c r="G219" s="17"/>
      <c r="H219" s="17"/>
      <c r="I219" s="17"/>
    </row>
    <row r="220" spans="5:9" ht="12.75">
      <c r="E220" s="17"/>
      <c r="F220" s="17"/>
      <c r="G220" s="17"/>
      <c r="H220" s="17"/>
      <c r="I220" s="17"/>
    </row>
    <row r="221" spans="5:9" ht="12.75">
      <c r="E221" s="17"/>
      <c r="F221" s="17"/>
      <c r="G221" s="17"/>
      <c r="H221" s="17"/>
      <c r="I221" s="17"/>
    </row>
    <row r="222" spans="5:9" ht="12.75">
      <c r="E222" s="17"/>
      <c r="F222" s="17"/>
      <c r="G222" s="17"/>
      <c r="H222" s="17"/>
      <c r="I222" s="17"/>
    </row>
    <row r="223" spans="5:9" ht="12.75">
      <c r="E223" s="17"/>
      <c r="F223" s="17"/>
      <c r="G223" s="17"/>
      <c r="H223" s="17"/>
      <c r="I223" s="17"/>
    </row>
    <row r="224" spans="5:9" ht="12.75">
      <c r="E224" s="17"/>
      <c r="F224" s="17"/>
      <c r="G224" s="17"/>
      <c r="H224" s="17"/>
      <c r="I224" s="17"/>
    </row>
    <row r="225" spans="5:9" ht="12.75">
      <c r="E225" s="17"/>
      <c r="F225" s="17"/>
      <c r="G225" s="17"/>
      <c r="H225" s="17"/>
      <c r="I225" s="17"/>
    </row>
    <row r="226" spans="5:9" ht="12.75">
      <c r="E226" s="17"/>
      <c r="F226" s="17"/>
      <c r="G226" s="17"/>
      <c r="H226" s="17"/>
      <c r="I226" s="17"/>
    </row>
    <row r="227" spans="5:9" ht="12.75">
      <c r="E227" s="17"/>
      <c r="F227" s="17"/>
      <c r="G227" s="17"/>
      <c r="H227" s="17"/>
      <c r="I227" s="17"/>
    </row>
    <row r="228" spans="5:9" ht="12.75">
      <c r="E228" s="17"/>
      <c r="F228" s="17"/>
      <c r="G228" s="17"/>
      <c r="H228" s="17"/>
      <c r="I228" s="17"/>
    </row>
    <row r="229" spans="5:9" ht="12.75">
      <c r="E229" s="17"/>
      <c r="F229" s="17"/>
      <c r="G229" s="17"/>
      <c r="H229" s="17"/>
      <c r="I229" s="17"/>
    </row>
    <row r="230" spans="5:9" ht="12.75">
      <c r="E230" s="17"/>
      <c r="F230" s="17"/>
      <c r="G230" s="17"/>
      <c r="H230" s="17"/>
      <c r="I230" s="17"/>
    </row>
    <row r="231" spans="5:9" ht="12.75">
      <c r="E231" s="17"/>
      <c r="F231" s="17"/>
      <c r="G231" s="17"/>
      <c r="H231" s="17"/>
      <c r="I231" s="17"/>
    </row>
    <row r="232" spans="5:9" ht="12.75">
      <c r="E232" s="17"/>
      <c r="F232" s="17"/>
      <c r="G232" s="17"/>
      <c r="H232" s="17"/>
      <c r="I232" s="17"/>
    </row>
    <row r="233" spans="5:9" ht="12.75">
      <c r="E233" s="17"/>
      <c r="F233" s="17"/>
      <c r="G233" s="17"/>
      <c r="H233" s="17"/>
      <c r="I233" s="17"/>
    </row>
    <row r="234" spans="5:9" ht="12.75">
      <c r="E234" s="17"/>
      <c r="F234" s="17"/>
      <c r="G234" s="17"/>
      <c r="H234" s="17"/>
      <c r="I234" s="17"/>
    </row>
    <row r="235" spans="5:9" ht="12.75">
      <c r="E235" s="17"/>
      <c r="F235" s="17"/>
      <c r="G235" s="17"/>
      <c r="H235" s="17"/>
      <c r="I235" s="17"/>
    </row>
    <row r="236" spans="5:9" ht="12.75">
      <c r="E236" s="17"/>
      <c r="F236" s="17"/>
      <c r="G236" s="17"/>
      <c r="H236" s="17"/>
      <c r="I236" s="17"/>
    </row>
    <row r="237" spans="5:9" ht="12.75">
      <c r="E237" s="17"/>
      <c r="F237" s="17"/>
      <c r="G237" s="17"/>
      <c r="H237" s="17"/>
      <c r="I237" s="17"/>
    </row>
    <row r="238" spans="5:9" ht="12.75">
      <c r="E238" s="17"/>
      <c r="F238" s="17"/>
      <c r="G238" s="17"/>
      <c r="H238" s="17"/>
      <c r="I238" s="17"/>
    </row>
    <row r="239" spans="5:9" ht="12.75">
      <c r="E239" s="17"/>
      <c r="F239" s="17"/>
      <c r="G239" s="17"/>
      <c r="H239" s="17"/>
      <c r="I239" s="17"/>
    </row>
    <row r="240" spans="5:9" ht="12.75">
      <c r="E240" s="17"/>
      <c r="F240" s="17"/>
      <c r="G240" s="17"/>
      <c r="H240" s="17"/>
      <c r="I240" s="17"/>
    </row>
    <row r="241" spans="5:9" ht="12.75">
      <c r="E241" s="17"/>
      <c r="F241" s="17"/>
      <c r="G241" s="17"/>
      <c r="H241" s="17"/>
      <c r="I241" s="17"/>
    </row>
    <row r="242" spans="5:9" ht="12.75">
      <c r="E242" s="17"/>
      <c r="F242" s="17"/>
      <c r="G242" s="17"/>
      <c r="H242" s="17"/>
      <c r="I242" s="17"/>
    </row>
    <row r="243" spans="5:9" ht="12.75">
      <c r="E243" s="17"/>
      <c r="F243" s="17"/>
      <c r="G243" s="17"/>
      <c r="H243" s="17"/>
      <c r="I243" s="17"/>
    </row>
    <row r="244" spans="5:9" ht="12.75">
      <c r="E244" s="17"/>
      <c r="F244" s="17"/>
      <c r="G244" s="17"/>
      <c r="H244" s="17"/>
      <c r="I244" s="17"/>
    </row>
    <row r="245" spans="5:9" ht="12.75">
      <c r="E245" s="17"/>
      <c r="F245" s="17"/>
      <c r="G245" s="17"/>
      <c r="H245" s="17"/>
      <c r="I245" s="17"/>
    </row>
    <row r="246" spans="5:9" ht="12.75">
      <c r="E246" s="17"/>
      <c r="F246" s="17"/>
      <c r="G246" s="17"/>
      <c r="H246" s="17"/>
      <c r="I246" s="17"/>
    </row>
    <row r="247" spans="5:9" ht="12.75">
      <c r="E247" s="17"/>
      <c r="F247" s="17"/>
      <c r="G247" s="17"/>
      <c r="H247" s="17"/>
      <c r="I247" s="17"/>
    </row>
    <row r="248" spans="5:9" ht="12.75">
      <c r="E248" s="17"/>
      <c r="F248" s="17"/>
      <c r="G248" s="17"/>
      <c r="H248" s="17"/>
      <c r="I248" s="17"/>
    </row>
    <row r="249" spans="5:9" ht="12.75">
      <c r="E249" s="17"/>
      <c r="F249" s="17"/>
      <c r="G249" s="17"/>
      <c r="H249" s="17"/>
      <c r="I249" s="17"/>
    </row>
    <row r="250" spans="5:9" ht="12.75">
      <c r="E250" s="17"/>
      <c r="F250" s="17"/>
      <c r="G250" s="17"/>
      <c r="H250" s="17"/>
      <c r="I250" s="17"/>
    </row>
    <row r="251" spans="5:9" ht="12.75">
      <c r="E251" s="17"/>
      <c r="F251" s="17"/>
      <c r="G251" s="17"/>
      <c r="H251" s="17"/>
      <c r="I251" s="17"/>
    </row>
    <row r="252" spans="5:9" ht="12.75">
      <c r="E252" s="17"/>
      <c r="F252" s="17"/>
      <c r="G252" s="17"/>
      <c r="H252" s="17"/>
      <c r="I252" s="17"/>
    </row>
    <row r="253" spans="5:9" ht="12.75">
      <c r="E253" s="17"/>
      <c r="F253" s="17"/>
      <c r="G253" s="17"/>
      <c r="H253" s="17"/>
      <c r="I253" s="17"/>
    </row>
    <row r="254" spans="5:9" ht="12.75">
      <c r="E254" s="17"/>
      <c r="F254" s="17"/>
      <c r="G254" s="17"/>
      <c r="H254" s="17"/>
      <c r="I254" s="17"/>
    </row>
    <row r="255" spans="5:9" ht="12.75">
      <c r="E255" s="17"/>
      <c r="F255" s="17"/>
      <c r="G255" s="17"/>
      <c r="H255" s="17"/>
      <c r="I255" s="17"/>
    </row>
    <row r="256" spans="5:9" ht="12.75">
      <c r="E256" s="17"/>
      <c r="F256" s="17"/>
      <c r="G256" s="17"/>
      <c r="H256" s="17"/>
      <c r="I256" s="17"/>
    </row>
    <row r="257" spans="5:9" ht="12.75">
      <c r="E257" s="17"/>
      <c r="F257" s="17"/>
      <c r="G257" s="17"/>
      <c r="H257" s="17"/>
      <c r="I257" s="17"/>
    </row>
    <row r="258" spans="5:9" ht="12.75">
      <c r="E258" s="17"/>
      <c r="F258" s="17"/>
      <c r="G258" s="17"/>
      <c r="H258" s="17"/>
      <c r="I258" s="17"/>
    </row>
    <row r="259" spans="5:9" ht="12.75">
      <c r="E259" s="17"/>
      <c r="F259" s="17"/>
      <c r="G259" s="17"/>
      <c r="H259" s="17"/>
      <c r="I259" s="17"/>
    </row>
    <row r="260" spans="5:9" ht="12.75">
      <c r="E260" s="17"/>
      <c r="F260" s="17"/>
      <c r="G260" s="17"/>
      <c r="H260" s="17"/>
      <c r="I260" s="17"/>
    </row>
    <row r="261" spans="5:9" ht="12.75">
      <c r="E261" s="17"/>
      <c r="F261" s="17"/>
      <c r="G261" s="17"/>
      <c r="H261" s="17"/>
      <c r="I261" s="17"/>
    </row>
    <row r="262" spans="5:9" ht="12.75">
      <c r="E262" s="17"/>
      <c r="F262" s="17"/>
      <c r="G262" s="17"/>
      <c r="H262" s="17"/>
      <c r="I262" s="17"/>
    </row>
    <row r="263" spans="5:9" ht="12.75">
      <c r="E263" s="17"/>
      <c r="F263" s="17"/>
      <c r="G263" s="17"/>
      <c r="H263" s="17"/>
      <c r="I263" s="17"/>
    </row>
    <row r="264" spans="5:9" ht="12.75">
      <c r="E264" s="17"/>
      <c r="F264" s="17"/>
      <c r="G264" s="17"/>
      <c r="H264" s="17"/>
      <c r="I264" s="17"/>
    </row>
    <row r="265" spans="5:9" ht="12.75">
      <c r="E265" s="17"/>
      <c r="F265" s="17"/>
      <c r="G265" s="17"/>
      <c r="H265" s="17"/>
      <c r="I265" s="17"/>
    </row>
    <row r="266" spans="5:9" ht="12.75">
      <c r="E266" s="17"/>
      <c r="F266" s="17"/>
      <c r="G266" s="17"/>
      <c r="H266" s="17"/>
      <c r="I266" s="17"/>
    </row>
    <row r="267" spans="5:9" ht="12.75">
      <c r="E267" s="17"/>
      <c r="F267" s="17"/>
      <c r="G267" s="17"/>
      <c r="H267" s="17"/>
      <c r="I267" s="17"/>
    </row>
    <row r="268" spans="5:9" ht="12.75">
      <c r="E268" s="17"/>
      <c r="F268" s="17"/>
      <c r="G268" s="17"/>
      <c r="H268" s="17"/>
      <c r="I268" s="17"/>
    </row>
    <row r="269" spans="5:9" ht="12.75">
      <c r="E269" s="17"/>
      <c r="F269" s="17"/>
      <c r="G269" s="17"/>
      <c r="H269" s="17"/>
      <c r="I269" s="17"/>
    </row>
    <row r="270" spans="5:9" ht="12.75">
      <c r="E270" s="17"/>
      <c r="F270" s="17"/>
      <c r="G270" s="17"/>
      <c r="H270" s="17"/>
      <c r="I270" s="17"/>
    </row>
    <row r="271" spans="5:9" ht="12.75">
      <c r="E271" s="17"/>
      <c r="F271" s="17"/>
      <c r="G271" s="17"/>
      <c r="H271" s="17"/>
      <c r="I271" s="17"/>
    </row>
    <row r="272" spans="5:9" ht="12.75">
      <c r="E272" s="17"/>
      <c r="F272" s="17"/>
      <c r="G272" s="17"/>
      <c r="H272" s="17"/>
      <c r="I272" s="17"/>
    </row>
    <row r="273" spans="5:9" ht="12.75">
      <c r="E273" s="17"/>
      <c r="F273" s="17"/>
      <c r="G273" s="17"/>
      <c r="H273" s="17"/>
      <c r="I273" s="17"/>
    </row>
    <row r="274" spans="5:9" ht="12.75">
      <c r="E274" s="17"/>
      <c r="F274" s="17"/>
      <c r="G274" s="17"/>
      <c r="H274" s="17"/>
      <c r="I274" s="17"/>
    </row>
    <row r="275" spans="5:9" ht="12.75">
      <c r="E275" s="17"/>
      <c r="F275" s="17"/>
      <c r="G275" s="17"/>
      <c r="H275" s="17"/>
      <c r="I275" s="17"/>
    </row>
    <row r="276" spans="5:9" ht="12.75">
      <c r="E276" s="17"/>
      <c r="F276" s="17"/>
      <c r="G276" s="17"/>
      <c r="H276" s="17"/>
      <c r="I276" s="17"/>
    </row>
    <row r="277" spans="5:9" ht="12.75">
      <c r="E277" s="17"/>
      <c r="F277" s="17"/>
      <c r="G277" s="17"/>
      <c r="H277" s="17"/>
      <c r="I277" s="17"/>
    </row>
    <row r="278" spans="5:9" ht="12.75">
      <c r="E278" s="17"/>
      <c r="F278" s="17"/>
      <c r="G278" s="17"/>
      <c r="H278" s="17"/>
      <c r="I278" s="17"/>
    </row>
    <row r="279" spans="5:9" ht="12.75">
      <c r="E279" s="17"/>
      <c r="F279" s="17"/>
      <c r="G279" s="17"/>
      <c r="H279" s="17"/>
      <c r="I279" s="17"/>
    </row>
    <row r="280" spans="5:9" ht="12.75">
      <c r="E280" s="17"/>
      <c r="F280" s="17"/>
      <c r="G280" s="17"/>
      <c r="H280" s="17"/>
      <c r="I280" s="17"/>
    </row>
    <row r="281" spans="5:9" ht="12.75">
      <c r="E281" s="17"/>
      <c r="F281" s="17"/>
      <c r="G281" s="17"/>
      <c r="H281" s="17"/>
      <c r="I281" s="17"/>
    </row>
    <row r="282" spans="5:9" ht="12.75">
      <c r="E282" s="17"/>
      <c r="F282" s="17"/>
      <c r="G282" s="17"/>
      <c r="H282" s="17"/>
      <c r="I282" s="17"/>
    </row>
    <row r="283" spans="5:9" ht="12.75">
      <c r="E283" s="17"/>
      <c r="F283" s="17"/>
      <c r="G283" s="17"/>
      <c r="H283" s="17"/>
      <c r="I283" s="17"/>
    </row>
    <row r="284" spans="5:9" ht="12.75">
      <c r="E284" s="17"/>
      <c r="F284" s="17"/>
      <c r="G284" s="17"/>
      <c r="H284" s="17"/>
      <c r="I284" s="17"/>
    </row>
    <row r="285" spans="5:9" ht="12.75">
      <c r="E285" s="17"/>
      <c r="F285" s="17"/>
      <c r="G285" s="17"/>
      <c r="H285" s="17"/>
      <c r="I285" s="17"/>
    </row>
    <row r="286" spans="5:9" ht="12.75">
      <c r="E286" s="17"/>
      <c r="F286" s="17"/>
      <c r="G286" s="17"/>
      <c r="H286" s="17"/>
      <c r="I286" s="17"/>
    </row>
    <row r="287" spans="5:9" ht="12.75">
      <c r="E287" s="17"/>
      <c r="F287" s="17"/>
      <c r="G287" s="17"/>
      <c r="H287" s="17"/>
      <c r="I287" s="17"/>
    </row>
    <row r="288" spans="5:9" ht="12.75">
      <c r="E288" s="17"/>
      <c r="F288" s="17"/>
      <c r="G288" s="17"/>
      <c r="H288" s="17"/>
      <c r="I288" s="17"/>
    </row>
    <row r="289" spans="5:9" ht="12.75">
      <c r="E289" s="17"/>
      <c r="F289" s="17"/>
      <c r="G289" s="17"/>
      <c r="H289" s="17"/>
      <c r="I289" s="17"/>
    </row>
    <row r="290" spans="5:9" ht="12.75">
      <c r="E290" s="17"/>
      <c r="F290" s="17"/>
      <c r="G290" s="17"/>
      <c r="H290" s="17"/>
      <c r="I290" s="17"/>
    </row>
    <row r="291" spans="5:9" ht="12.75">
      <c r="E291" s="17"/>
      <c r="F291" s="17"/>
      <c r="G291" s="17"/>
      <c r="H291" s="17"/>
      <c r="I291" s="17"/>
    </row>
    <row r="292" spans="5:9" ht="12.75">
      <c r="E292" s="17"/>
      <c r="F292" s="17"/>
      <c r="G292" s="17"/>
      <c r="H292" s="17"/>
      <c r="I292" s="17"/>
    </row>
    <row r="293" spans="5:9" ht="12.75">
      <c r="E293" s="17"/>
      <c r="F293" s="17"/>
      <c r="G293" s="17"/>
      <c r="H293" s="17"/>
      <c r="I293" s="17"/>
    </row>
    <row r="294" spans="5:9" ht="12.75">
      <c r="E294" s="17"/>
      <c r="F294" s="17"/>
      <c r="G294" s="17"/>
      <c r="H294" s="17"/>
      <c r="I294" s="17"/>
    </row>
    <row r="295" spans="5:9" ht="12.75">
      <c r="E295" s="17"/>
      <c r="F295" s="17"/>
      <c r="G295" s="17"/>
      <c r="H295" s="17"/>
      <c r="I295" s="17"/>
    </row>
    <row r="296" spans="5:9" ht="12.75">
      <c r="E296" s="17"/>
      <c r="F296" s="17"/>
      <c r="G296" s="17"/>
      <c r="H296" s="17"/>
      <c r="I296" s="17"/>
    </row>
    <row r="297" spans="5:9" ht="12.75">
      <c r="E297" s="17"/>
      <c r="F297" s="17"/>
      <c r="G297" s="17"/>
      <c r="H297" s="17"/>
      <c r="I297" s="17"/>
    </row>
    <row r="298" spans="5:9" ht="12.75">
      <c r="E298" s="17"/>
      <c r="F298" s="17"/>
      <c r="G298" s="17"/>
      <c r="H298" s="17"/>
      <c r="I298" s="17"/>
    </row>
    <row r="299" spans="5:9" ht="12.75">
      <c r="E299" s="17"/>
      <c r="F299" s="17"/>
      <c r="G299" s="17"/>
      <c r="H299" s="17"/>
      <c r="I299" s="17"/>
    </row>
    <row r="300" spans="5:9" ht="12.75">
      <c r="E300" s="17"/>
      <c r="F300" s="17"/>
      <c r="G300" s="17"/>
      <c r="H300" s="17"/>
      <c r="I300" s="17"/>
    </row>
    <row r="301" spans="5:9" ht="12.75">
      <c r="E301" s="17"/>
      <c r="F301" s="17"/>
      <c r="G301" s="17"/>
      <c r="H301" s="17"/>
      <c r="I301" s="17"/>
    </row>
    <row r="302" spans="5:9" ht="12.75">
      <c r="E302" s="17"/>
      <c r="F302" s="17"/>
      <c r="G302" s="17"/>
      <c r="H302" s="17"/>
      <c r="I302" s="17"/>
    </row>
    <row r="303" spans="5:9" ht="12.75">
      <c r="E303" s="17"/>
      <c r="F303" s="17"/>
      <c r="G303" s="17"/>
      <c r="H303" s="17"/>
      <c r="I303" s="17"/>
    </row>
    <row r="304" spans="5:9" ht="12.75">
      <c r="E304" s="17"/>
      <c r="F304" s="17"/>
      <c r="G304" s="17"/>
      <c r="H304" s="17"/>
      <c r="I304" s="17"/>
    </row>
    <row r="305" spans="5:9" ht="12.75">
      <c r="E305" s="17"/>
      <c r="F305" s="17"/>
      <c r="G305" s="17"/>
      <c r="H305" s="17"/>
      <c r="I305" s="17"/>
    </row>
    <row r="306" spans="5:9" ht="12.75">
      <c r="E306" s="17"/>
      <c r="F306" s="17"/>
      <c r="G306" s="17"/>
      <c r="H306" s="17"/>
      <c r="I306" s="17"/>
    </row>
    <row r="307" spans="5:9" ht="12.75">
      <c r="E307" s="17"/>
      <c r="F307" s="17"/>
      <c r="G307" s="17"/>
      <c r="H307" s="17"/>
      <c r="I307" s="17"/>
    </row>
    <row r="308" spans="5:9" ht="12.75">
      <c r="E308" s="17"/>
      <c r="F308" s="17"/>
      <c r="G308" s="17"/>
      <c r="H308" s="17"/>
      <c r="I308" s="17"/>
    </row>
    <row r="309" spans="5:9" ht="12.75">
      <c r="E309" s="17"/>
      <c r="F309" s="17"/>
      <c r="G309" s="17"/>
      <c r="H309" s="17"/>
      <c r="I309" s="17"/>
    </row>
    <row r="310" spans="5:9" ht="12.75">
      <c r="E310" s="17"/>
      <c r="F310" s="17"/>
      <c r="G310" s="17"/>
      <c r="H310" s="17"/>
      <c r="I310" s="17"/>
    </row>
    <row r="311" spans="5:9" ht="12.75">
      <c r="E311" s="17"/>
      <c r="F311" s="17"/>
      <c r="G311" s="17"/>
      <c r="H311" s="17"/>
      <c r="I311" s="17"/>
    </row>
    <row r="312" spans="5:9" ht="12.75">
      <c r="E312" s="17"/>
      <c r="F312" s="17"/>
      <c r="G312" s="17"/>
      <c r="H312" s="17"/>
      <c r="I312" s="17"/>
    </row>
    <row r="313" spans="5:9" ht="12.75">
      <c r="E313" s="17"/>
      <c r="F313" s="17"/>
      <c r="G313" s="17"/>
      <c r="H313" s="17"/>
      <c r="I313" s="17"/>
    </row>
    <row r="314" spans="5:9" ht="12.75">
      <c r="E314" s="17"/>
      <c r="F314" s="17"/>
      <c r="G314" s="17"/>
      <c r="H314" s="17"/>
      <c r="I314" s="17"/>
    </row>
    <row r="315" spans="5:9" ht="12.75">
      <c r="E315" s="17"/>
      <c r="F315" s="17"/>
      <c r="G315" s="17"/>
      <c r="H315" s="17"/>
      <c r="I315" s="17"/>
    </row>
    <row r="316" spans="5:9" ht="12.75">
      <c r="E316" s="17"/>
      <c r="F316" s="17"/>
      <c r="G316" s="17"/>
      <c r="H316" s="17"/>
      <c r="I316" s="17"/>
    </row>
    <row r="317" spans="5:9" ht="12.75">
      <c r="E317" s="17"/>
      <c r="F317" s="17"/>
      <c r="G317" s="17"/>
      <c r="H317" s="17"/>
      <c r="I317" s="17"/>
    </row>
    <row r="318" spans="5:9" ht="12.75">
      <c r="E318" s="17"/>
      <c r="F318" s="17"/>
      <c r="G318" s="17"/>
      <c r="H318" s="17"/>
      <c r="I318" s="17"/>
    </row>
    <row r="319" spans="5:9" ht="12.75">
      <c r="E319" s="17"/>
      <c r="F319" s="17"/>
      <c r="G319" s="17"/>
      <c r="H319" s="17"/>
      <c r="I319" s="17"/>
    </row>
    <row r="320" spans="5:9" ht="12.75">
      <c r="E320" s="17"/>
      <c r="F320" s="17"/>
      <c r="G320" s="17"/>
      <c r="H320" s="17"/>
      <c r="I320" s="17"/>
    </row>
    <row r="321" spans="5:9" ht="12.75">
      <c r="E321" s="17"/>
      <c r="F321" s="17"/>
      <c r="G321" s="17"/>
      <c r="H321" s="17"/>
      <c r="I321" s="17"/>
    </row>
    <row r="322" spans="5:9" ht="12.75">
      <c r="E322" s="17"/>
      <c r="F322" s="17"/>
      <c r="G322" s="17"/>
      <c r="H322" s="17"/>
      <c r="I322" s="17"/>
    </row>
    <row r="323" spans="5:9" ht="12.75">
      <c r="E323" s="17"/>
      <c r="F323" s="17"/>
      <c r="G323" s="17"/>
      <c r="H323" s="17"/>
      <c r="I323" s="17"/>
    </row>
    <row r="324" spans="5:9" ht="12.75">
      <c r="E324" s="17"/>
      <c r="F324" s="17"/>
      <c r="G324" s="17"/>
      <c r="H324" s="17"/>
      <c r="I324" s="17"/>
    </row>
    <row r="325" spans="5:9" ht="12.75">
      <c r="E325" s="17"/>
      <c r="F325" s="17"/>
      <c r="G325" s="17"/>
      <c r="H325" s="17"/>
      <c r="I325" s="17"/>
    </row>
    <row r="326" spans="5:9" ht="12.75">
      <c r="E326" s="17"/>
      <c r="F326" s="17"/>
      <c r="G326" s="17"/>
      <c r="H326" s="17"/>
      <c r="I326" s="17"/>
    </row>
    <row r="327" spans="5:9" ht="12.75">
      <c r="E327" s="17"/>
      <c r="F327" s="17"/>
      <c r="G327" s="17"/>
      <c r="H327" s="17"/>
      <c r="I327" s="17"/>
    </row>
    <row r="328" spans="5:9" ht="12.75">
      <c r="E328" s="17"/>
      <c r="F328" s="17"/>
      <c r="G328" s="17"/>
      <c r="H328" s="17"/>
      <c r="I328" s="17"/>
    </row>
    <row r="329" spans="5:9" ht="12.75">
      <c r="E329" s="17"/>
      <c r="F329" s="17"/>
      <c r="G329" s="17"/>
      <c r="H329" s="17"/>
      <c r="I329" s="17"/>
    </row>
    <row r="330" spans="5:9" ht="12.75">
      <c r="E330" s="17"/>
      <c r="F330" s="17"/>
      <c r="G330" s="17"/>
      <c r="H330" s="17"/>
      <c r="I330" s="17"/>
    </row>
    <row r="331" spans="5:9" ht="12.75">
      <c r="E331" s="17"/>
      <c r="F331" s="17"/>
      <c r="G331" s="17"/>
      <c r="H331" s="17"/>
      <c r="I331" s="17"/>
    </row>
    <row r="332" spans="5:9" ht="12.75">
      <c r="E332" s="17"/>
      <c r="F332" s="17"/>
      <c r="G332" s="17"/>
      <c r="H332" s="17"/>
      <c r="I332" s="17"/>
    </row>
    <row r="333" spans="5:9" ht="12.75">
      <c r="E333" s="17"/>
      <c r="F333" s="17"/>
      <c r="G333" s="17"/>
      <c r="H333" s="17"/>
      <c r="I333" s="17"/>
    </row>
    <row r="334" spans="5:9" ht="12.75">
      <c r="E334" s="17"/>
      <c r="F334" s="17"/>
      <c r="G334" s="17"/>
      <c r="H334" s="17"/>
      <c r="I334" s="17"/>
    </row>
    <row r="335" spans="5:9" ht="12.75">
      <c r="E335" s="17"/>
      <c r="F335" s="17"/>
      <c r="G335" s="17"/>
      <c r="H335" s="17"/>
      <c r="I335" s="17"/>
    </row>
    <row r="336" spans="5:9" ht="12.75">
      <c r="E336" s="17"/>
      <c r="F336" s="17"/>
      <c r="G336" s="17"/>
      <c r="H336" s="17"/>
      <c r="I336" s="17"/>
    </row>
    <row r="337" spans="5:9" ht="12.75">
      <c r="E337" s="17"/>
      <c r="F337" s="17"/>
      <c r="G337" s="17"/>
      <c r="H337" s="17"/>
      <c r="I337" s="17"/>
    </row>
    <row r="338" spans="5:9" ht="12.75">
      <c r="E338" s="17"/>
      <c r="F338" s="17"/>
      <c r="G338" s="17"/>
      <c r="H338" s="17"/>
      <c r="I338" s="17"/>
    </row>
    <row r="339" spans="5:9" ht="12.75">
      <c r="E339" s="17"/>
      <c r="F339" s="17"/>
      <c r="G339" s="17"/>
      <c r="H339" s="17"/>
      <c r="I339" s="17"/>
    </row>
    <row r="340" spans="5:9" ht="12.75">
      <c r="E340" s="17"/>
      <c r="F340" s="17"/>
      <c r="G340" s="17"/>
      <c r="H340" s="17"/>
      <c r="I340" s="17"/>
    </row>
    <row r="341" spans="5:9" ht="12.75">
      <c r="E341" s="17"/>
      <c r="F341" s="17"/>
      <c r="G341" s="17"/>
      <c r="H341" s="17"/>
      <c r="I341" s="17"/>
    </row>
    <row r="342" spans="5:9" ht="12.75">
      <c r="E342" s="17"/>
      <c r="F342" s="17"/>
      <c r="G342" s="17"/>
      <c r="H342" s="17"/>
      <c r="I342" s="17"/>
    </row>
    <row r="343" spans="5:9" ht="12.75">
      <c r="E343" s="17"/>
      <c r="F343" s="17"/>
      <c r="G343" s="17"/>
      <c r="H343" s="17"/>
      <c r="I343" s="17"/>
    </row>
    <row r="344" spans="5:9" ht="12.75">
      <c r="E344" s="17"/>
      <c r="F344" s="17"/>
      <c r="G344" s="17"/>
      <c r="H344" s="17"/>
      <c r="I344" s="17"/>
    </row>
    <row r="345" spans="5:9" ht="12.75">
      <c r="E345" s="17"/>
      <c r="F345" s="17"/>
      <c r="G345" s="17"/>
      <c r="H345" s="17"/>
      <c r="I345" s="17"/>
    </row>
  </sheetData>
  <mergeCells count="7">
    <mergeCell ref="A8:F8"/>
    <mergeCell ref="A6:F6"/>
    <mergeCell ref="A7:F7"/>
    <mergeCell ref="A1:F1"/>
    <mergeCell ref="A2:F2"/>
    <mergeCell ref="A3:F3"/>
    <mergeCell ref="A4:F4"/>
  </mergeCells>
  <printOptions/>
  <pageMargins left="1.23" right="0.76" top="0.54" bottom="0.91" header="0.32" footer="0.5"/>
  <pageSetup horizontalDpi="600" verticalDpi="600" orientation="portrait" paperSize="9" scale="95" r:id="rId1"/>
  <headerFooter alignWithMargins="0">
    <oddFooter>&amp;C&amp;9The Condensed Consolidated Cash Flow Statement should be read in conjunction 
with the Annual Financial Report for the year ended 31 March 2004&amp;R&amp;P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09"/>
  <sheetViews>
    <sheetView zoomScale="80" zoomScaleNormal="80" workbookViewId="0" topLeftCell="A1">
      <selection activeCell="A15" sqref="A15"/>
    </sheetView>
  </sheetViews>
  <sheetFormatPr defaultColWidth="9.140625" defaultRowHeight="12.75"/>
  <cols>
    <col min="1" max="1" width="3.57421875" style="0" customWidth="1"/>
    <col min="6" max="6" width="4.7109375" style="0" customWidth="1"/>
    <col min="7" max="7" width="12.7109375" style="0" customWidth="1"/>
    <col min="8" max="8" width="13.57421875" style="0" customWidth="1"/>
    <col min="9" max="9" width="15.00390625" style="0" customWidth="1"/>
    <col min="11" max="11" width="9.140625" style="0" hidden="1" customWidth="1"/>
  </cols>
  <sheetData>
    <row r="1" spans="1:8" ht="12.75">
      <c r="A1" s="5"/>
      <c r="B1" s="49"/>
      <c r="C1" s="15"/>
      <c r="D1" s="15"/>
      <c r="F1" s="1"/>
      <c r="G1" s="5"/>
      <c r="H1" s="5"/>
    </row>
    <row r="2" spans="1:12" ht="12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L2" s="19"/>
    </row>
    <row r="3" spans="1:12" ht="12.75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L3" s="19"/>
    </row>
    <row r="4" spans="1:12" ht="12.7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  <c r="L4" s="19"/>
    </row>
    <row r="5" spans="1:12" ht="12.75">
      <c r="A5" s="87" t="s">
        <v>4</v>
      </c>
      <c r="B5" s="87"/>
      <c r="C5" s="87"/>
      <c r="D5" s="87"/>
      <c r="E5" s="87"/>
      <c r="F5" s="87"/>
      <c r="G5" s="87"/>
      <c r="H5" s="87"/>
      <c r="I5" s="87"/>
      <c r="J5" s="87"/>
      <c r="L5" s="19"/>
    </row>
    <row r="6" spans="1:12" ht="12.75">
      <c r="A6" s="87"/>
      <c r="B6" s="87"/>
      <c r="C6" s="87"/>
      <c r="D6" s="87"/>
      <c r="E6" s="87"/>
      <c r="F6" s="87"/>
      <c r="G6" s="87"/>
      <c r="H6" s="87"/>
      <c r="I6" s="87"/>
      <c r="J6" s="87"/>
      <c r="L6" s="19"/>
    </row>
    <row r="7" spans="1:12" ht="12.75">
      <c r="A7" s="87" t="s">
        <v>38</v>
      </c>
      <c r="B7" s="87"/>
      <c r="C7" s="87"/>
      <c r="D7" s="87"/>
      <c r="E7" s="87"/>
      <c r="F7" s="87"/>
      <c r="G7" s="87"/>
      <c r="H7" s="87"/>
      <c r="I7" s="87"/>
      <c r="J7" s="87"/>
      <c r="L7" s="19"/>
    </row>
    <row r="8" spans="1:12" ht="12.75">
      <c r="A8" s="94">
        <v>38168</v>
      </c>
      <c r="B8" s="94"/>
      <c r="C8" s="94"/>
      <c r="D8" s="94"/>
      <c r="E8" s="94"/>
      <c r="F8" s="94"/>
      <c r="G8" s="94"/>
      <c r="H8" s="94"/>
      <c r="I8" s="94"/>
      <c r="J8" s="94"/>
      <c r="L8" s="65"/>
    </row>
    <row r="9" spans="1:12" ht="12.75">
      <c r="A9" s="27"/>
      <c r="B9" s="2"/>
      <c r="C9" s="2"/>
      <c r="D9" s="2"/>
      <c r="E9" s="2"/>
      <c r="F9" s="2"/>
      <c r="G9" s="2"/>
      <c r="H9" s="2"/>
      <c r="I9" s="2"/>
      <c r="J9" s="2"/>
      <c r="L9" s="65"/>
    </row>
    <row r="10" spans="2:8" ht="12.75">
      <c r="B10" s="28"/>
      <c r="C10" s="1"/>
      <c r="D10" s="1"/>
      <c r="E10" s="1"/>
      <c r="F10" s="1"/>
      <c r="G10" s="1"/>
      <c r="H10" s="1"/>
    </row>
    <row r="11" spans="1:8" ht="12.75">
      <c r="A11" s="40" t="s">
        <v>36</v>
      </c>
      <c r="B11" s="73" t="s">
        <v>144</v>
      </c>
      <c r="C11" s="1"/>
      <c r="D11" s="1"/>
      <c r="E11" s="1"/>
      <c r="F11" s="1"/>
      <c r="G11" s="1"/>
      <c r="H11" s="1"/>
    </row>
    <row r="12" spans="1:8" ht="12.75">
      <c r="A12" s="40"/>
      <c r="B12" s="73"/>
      <c r="C12" s="1"/>
      <c r="D12" s="1"/>
      <c r="E12" s="1"/>
      <c r="F12" s="1"/>
      <c r="G12" s="1"/>
      <c r="H12" s="1"/>
    </row>
    <row r="13" spans="1:2" ht="12.75">
      <c r="A13" s="53">
        <v>1</v>
      </c>
      <c r="B13" s="63" t="s">
        <v>39</v>
      </c>
    </row>
    <row r="14" spans="1:2" ht="12.75">
      <c r="A14" s="2"/>
      <c r="B14" t="s">
        <v>133</v>
      </c>
    </row>
    <row r="15" spans="1:2" ht="12.75">
      <c r="A15" s="2"/>
      <c r="B15" t="s">
        <v>209</v>
      </c>
    </row>
    <row r="16" spans="1:2" ht="12.75">
      <c r="A16" s="2"/>
      <c r="B16" t="s">
        <v>197</v>
      </c>
    </row>
    <row r="17" spans="1:2" ht="12.75">
      <c r="A17" s="2"/>
      <c r="B17" t="s">
        <v>153</v>
      </c>
    </row>
    <row r="18" spans="1:2" ht="12.75">
      <c r="A18" s="2"/>
      <c r="B18" t="s">
        <v>249</v>
      </c>
    </row>
    <row r="19" ht="12.75">
      <c r="A19" s="2"/>
    </row>
    <row r="20" ht="12.75">
      <c r="A20" s="2"/>
    </row>
    <row r="21" spans="1:2" ht="12.75">
      <c r="A21" s="53">
        <v>2</v>
      </c>
      <c r="B21" s="40" t="s">
        <v>137</v>
      </c>
    </row>
    <row r="22" spans="1:2" ht="12.75">
      <c r="A22" s="2"/>
      <c r="B22" t="s">
        <v>251</v>
      </c>
    </row>
    <row r="23" ht="12.75">
      <c r="A23" s="2"/>
    </row>
    <row r="24" ht="12.75">
      <c r="A24" s="2"/>
    </row>
    <row r="25" spans="1:2" ht="12.75">
      <c r="A25" s="53">
        <v>3</v>
      </c>
      <c r="B25" s="63" t="s">
        <v>44</v>
      </c>
    </row>
    <row r="26" spans="1:2" ht="12.75">
      <c r="A26" s="2"/>
      <c r="B26" t="s">
        <v>187</v>
      </c>
    </row>
    <row r="27" spans="1:2" ht="12.75">
      <c r="A27" s="2"/>
      <c r="B27" t="s">
        <v>278</v>
      </c>
    </row>
    <row r="28" spans="1:2" ht="12.75">
      <c r="A28" s="2"/>
      <c r="B28" t="s">
        <v>277</v>
      </c>
    </row>
    <row r="29" spans="1:2" ht="12.75">
      <c r="A29" s="2"/>
      <c r="B29" t="s">
        <v>193</v>
      </c>
    </row>
    <row r="30" spans="1:2" ht="12.75">
      <c r="A30" s="2"/>
      <c r="B30" t="s">
        <v>181</v>
      </c>
    </row>
    <row r="31" ht="12.75">
      <c r="A31" s="2"/>
    </row>
    <row r="32" ht="12.75">
      <c r="A32" s="2"/>
    </row>
    <row r="33" spans="1:2" ht="12.75">
      <c r="A33" s="53">
        <v>4</v>
      </c>
      <c r="B33" s="63" t="s">
        <v>155</v>
      </c>
    </row>
    <row r="34" spans="1:2" ht="12.75">
      <c r="A34" s="2"/>
      <c r="B34" t="s">
        <v>283</v>
      </c>
    </row>
    <row r="35" spans="1:2" ht="12.75">
      <c r="A35" s="2"/>
      <c r="B35" t="s">
        <v>284</v>
      </c>
    </row>
    <row r="36" ht="12.75">
      <c r="A36" s="2"/>
    </row>
    <row r="37" ht="12.75">
      <c r="A37" s="2"/>
    </row>
    <row r="38" spans="1:2" ht="12.75">
      <c r="A38" s="53">
        <v>5</v>
      </c>
      <c r="B38" s="40" t="s">
        <v>156</v>
      </c>
    </row>
    <row r="39" spans="1:2" ht="12.75">
      <c r="A39" s="2"/>
      <c r="B39" t="s">
        <v>160</v>
      </c>
    </row>
    <row r="40" spans="1:2" ht="12.75">
      <c r="A40" s="2"/>
      <c r="B40" t="s">
        <v>161</v>
      </c>
    </row>
    <row r="41" ht="12.75">
      <c r="A41" s="2"/>
    </row>
    <row r="42" ht="12.75">
      <c r="A42" s="2"/>
    </row>
    <row r="43" spans="1:2" ht="12.75">
      <c r="A43" s="53">
        <v>6</v>
      </c>
      <c r="B43" s="63" t="s">
        <v>45</v>
      </c>
    </row>
    <row r="44" spans="1:2" ht="12.75">
      <c r="A44" s="2"/>
      <c r="B44" t="s">
        <v>252</v>
      </c>
    </row>
    <row r="45" spans="1:2" ht="12.75">
      <c r="A45" s="2"/>
      <c r="B45" t="s">
        <v>253</v>
      </c>
    </row>
    <row r="46" spans="1:2" ht="12.75">
      <c r="A46" s="2"/>
      <c r="B46" t="s">
        <v>254</v>
      </c>
    </row>
    <row r="47" ht="12.75">
      <c r="A47" s="2"/>
    </row>
    <row r="48" ht="12.75">
      <c r="A48" s="2"/>
    </row>
    <row r="49" spans="1:2" ht="12.75">
      <c r="A49" s="53">
        <v>7</v>
      </c>
      <c r="B49" s="40" t="s">
        <v>158</v>
      </c>
    </row>
    <row r="50" spans="1:2" ht="12.75">
      <c r="A50" s="2"/>
      <c r="B50" s="47" t="s">
        <v>159</v>
      </c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spans="1:10" ht="12.75">
      <c r="A56" s="27"/>
      <c r="B56" s="2"/>
      <c r="C56" s="2"/>
      <c r="D56" s="2"/>
      <c r="E56" s="2"/>
      <c r="F56" s="2"/>
      <c r="G56" s="2"/>
      <c r="H56" s="2"/>
      <c r="I56" s="2"/>
      <c r="J56" s="2"/>
    </row>
    <row r="57" ht="12.75">
      <c r="A57" s="2"/>
    </row>
    <row r="58" spans="1:2" ht="12.75">
      <c r="A58" s="53">
        <v>8</v>
      </c>
      <c r="B58" s="63" t="s">
        <v>52</v>
      </c>
    </row>
    <row r="59" spans="1:2" ht="12.75">
      <c r="A59" s="2"/>
      <c r="B59" s="29" t="s">
        <v>54</v>
      </c>
    </row>
    <row r="60" spans="1:8" ht="12.75">
      <c r="A60" s="2"/>
      <c r="G60" s="2" t="s">
        <v>11</v>
      </c>
      <c r="H60" s="2" t="s">
        <v>53</v>
      </c>
    </row>
    <row r="61" spans="1:8" ht="12.75">
      <c r="A61" s="2"/>
      <c r="G61" s="2"/>
      <c r="H61" s="2" t="s">
        <v>78</v>
      </c>
    </row>
    <row r="62" spans="1:8" ht="12.75">
      <c r="A62" s="2"/>
      <c r="G62" s="2" t="s">
        <v>189</v>
      </c>
      <c r="H62" s="2" t="s">
        <v>189</v>
      </c>
    </row>
    <row r="63" spans="1:8" ht="12.75">
      <c r="A63" s="2"/>
      <c r="G63" s="46">
        <f>+A8</f>
        <v>38168</v>
      </c>
      <c r="H63" s="46">
        <f>+A8</f>
        <v>38168</v>
      </c>
    </row>
    <row r="64" spans="1:8" ht="12.75">
      <c r="A64" s="2"/>
      <c r="G64" s="2" t="s">
        <v>61</v>
      </c>
      <c r="H64" s="2" t="s">
        <v>61</v>
      </c>
    </row>
    <row r="65" ht="12.75">
      <c r="A65" s="2"/>
    </row>
    <row r="66" spans="1:8" ht="12.75">
      <c r="A66" s="2"/>
      <c r="B66" t="s">
        <v>55</v>
      </c>
      <c r="G66" s="17">
        <v>834</v>
      </c>
      <c r="H66" s="17">
        <v>225</v>
      </c>
    </row>
    <row r="67" spans="1:8" ht="12.75">
      <c r="A67" s="2"/>
      <c r="B67" t="s">
        <v>56</v>
      </c>
      <c r="G67" s="17"/>
      <c r="H67" s="17"/>
    </row>
    <row r="68" spans="1:8" ht="12.75">
      <c r="A68" s="2"/>
      <c r="B68" s="79" t="s">
        <v>178</v>
      </c>
      <c r="G68" s="17">
        <v>93</v>
      </c>
      <c r="H68" s="17">
        <v>-2</v>
      </c>
    </row>
    <row r="69" spans="1:8" ht="12.75">
      <c r="A69" s="2"/>
      <c r="B69" s="79" t="s">
        <v>179</v>
      </c>
      <c r="G69" s="17">
        <v>3000</v>
      </c>
      <c r="H69" s="17">
        <v>720</v>
      </c>
    </row>
    <row r="70" spans="1:8" ht="12.75">
      <c r="A70" s="2"/>
      <c r="B70" t="s">
        <v>57</v>
      </c>
      <c r="G70" s="17">
        <v>49</v>
      </c>
      <c r="H70" s="17">
        <v>-329</v>
      </c>
    </row>
    <row r="71" spans="1:8" ht="12.75">
      <c r="A71" s="2"/>
      <c r="G71" s="17"/>
      <c r="H71" s="17"/>
    </row>
    <row r="72" spans="1:8" ht="12.75">
      <c r="A72" s="2"/>
      <c r="B72" t="s">
        <v>40</v>
      </c>
      <c r="G72" s="18">
        <f>SUM(G66:G71)</f>
        <v>3976</v>
      </c>
      <c r="H72" s="18">
        <f>SUM(H66:H71)</f>
        <v>614</v>
      </c>
    </row>
    <row r="73" ht="12.75">
      <c r="A73" s="2"/>
    </row>
    <row r="74" ht="12.75">
      <c r="A74" s="2"/>
    </row>
    <row r="75" spans="1:2" ht="12.75">
      <c r="A75" s="53">
        <v>9</v>
      </c>
      <c r="B75" s="63" t="s">
        <v>126</v>
      </c>
    </row>
    <row r="76" spans="1:2" ht="12.75">
      <c r="A76" s="2"/>
      <c r="B76" t="s">
        <v>218</v>
      </c>
    </row>
    <row r="77" spans="1:2" ht="12.75">
      <c r="A77" s="2"/>
      <c r="B77" t="s">
        <v>219</v>
      </c>
    </row>
    <row r="78" ht="12.75">
      <c r="A78" s="2"/>
    </row>
    <row r="79" spans="1:2" ht="12.75">
      <c r="A79" s="2"/>
      <c r="B79" s="52" t="s">
        <v>255</v>
      </c>
    </row>
    <row r="80" spans="1:2" ht="12.75">
      <c r="A80" s="2"/>
      <c r="B80" s="52" t="s">
        <v>232</v>
      </c>
    </row>
    <row r="81" spans="1:2" ht="12.75">
      <c r="A81" s="2"/>
      <c r="B81" s="52" t="s">
        <v>234</v>
      </c>
    </row>
    <row r="82" spans="1:2" ht="12.75">
      <c r="A82" s="2"/>
      <c r="B82" s="52"/>
    </row>
    <row r="83" spans="1:2" ht="12.75">
      <c r="A83" s="2"/>
      <c r="B83" s="52" t="s">
        <v>256</v>
      </c>
    </row>
    <row r="84" spans="1:2" ht="12.75">
      <c r="A84" s="2"/>
      <c r="B84" s="52" t="s">
        <v>285</v>
      </c>
    </row>
    <row r="85" spans="1:2" ht="12.75">
      <c r="A85" s="2"/>
      <c r="B85" s="52" t="s">
        <v>233</v>
      </c>
    </row>
    <row r="86" spans="1:2" ht="12.75">
      <c r="A86" s="2"/>
      <c r="B86" s="52"/>
    </row>
    <row r="87" spans="1:2" ht="12.75">
      <c r="A87" s="2"/>
      <c r="B87" t="s">
        <v>257</v>
      </c>
    </row>
    <row r="88" spans="1:2" ht="12.75">
      <c r="A88" s="2"/>
      <c r="B88" t="s">
        <v>258</v>
      </c>
    </row>
    <row r="89" spans="1:2" ht="12.75">
      <c r="A89" s="2"/>
      <c r="B89" t="s">
        <v>259</v>
      </c>
    </row>
    <row r="90" ht="12.75">
      <c r="A90" s="2"/>
    </row>
    <row r="91" ht="12.75">
      <c r="A91" s="2"/>
    </row>
    <row r="92" spans="1:2" ht="12.75">
      <c r="A92" s="53">
        <v>10</v>
      </c>
      <c r="B92" s="63" t="s">
        <v>79</v>
      </c>
    </row>
    <row r="93" spans="1:2" ht="12.75">
      <c r="A93" s="53"/>
      <c r="B93" t="s">
        <v>213</v>
      </c>
    </row>
    <row r="94" spans="1:2" ht="12.75">
      <c r="A94" s="53"/>
      <c r="B94" t="s">
        <v>195</v>
      </c>
    </row>
    <row r="95" spans="1:2" ht="12.75">
      <c r="A95" s="53"/>
      <c r="B95" t="s">
        <v>196</v>
      </c>
    </row>
    <row r="96" ht="12.75">
      <c r="A96" s="53"/>
    </row>
    <row r="97" ht="12.75">
      <c r="B97" t="s">
        <v>245</v>
      </c>
    </row>
    <row r="98" ht="12.75">
      <c r="B98" t="s">
        <v>244</v>
      </c>
    </row>
    <row r="99" ht="12.75">
      <c r="A99" s="2"/>
    </row>
    <row r="100" ht="12.75">
      <c r="A100" s="2"/>
    </row>
    <row r="101" spans="1:2" ht="12.75">
      <c r="A101" s="53">
        <v>11</v>
      </c>
      <c r="B101" s="63" t="s">
        <v>42</v>
      </c>
    </row>
    <row r="102" spans="1:2" ht="12.75">
      <c r="A102" s="2"/>
      <c r="B102" t="s">
        <v>235</v>
      </c>
    </row>
    <row r="103" spans="1:2" ht="12.75">
      <c r="A103" s="2"/>
      <c r="B103" t="s">
        <v>246</v>
      </c>
    </row>
    <row r="104" ht="12.75">
      <c r="A104" s="2"/>
    </row>
    <row r="105" spans="1:2" ht="12.75">
      <c r="A105" s="2"/>
      <c r="B105" t="s">
        <v>250</v>
      </c>
    </row>
    <row r="106" spans="1:2" ht="12.75">
      <c r="A106" s="2"/>
      <c r="B106" t="s">
        <v>247</v>
      </c>
    </row>
    <row r="107" spans="1:2" ht="12.75">
      <c r="A107" s="2"/>
      <c r="B107" t="s">
        <v>248</v>
      </c>
    </row>
    <row r="108" ht="12.75">
      <c r="A108" s="2"/>
    </row>
    <row r="110" spans="1:2" ht="12.75">
      <c r="A110" s="53">
        <v>12</v>
      </c>
      <c r="B110" s="40" t="s">
        <v>51</v>
      </c>
    </row>
    <row r="111" spans="1:2" ht="12.75">
      <c r="A111" s="2"/>
      <c r="B111" t="s">
        <v>239</v>
      </c>
    </row>
    <row r="112" spans="1:2" ht="12.75">
      <c r="A112" s="2"/>
      <c r="B112" t="s">
        <v>76</v>
      </c>
    </row>
    <row r="113" ht="12.75">
      <c r="A113" s="2"/>
    </row>
    <row r="114" ht="12.75">
      <c r="A114" s="2"/>
    </row>
    <row r="115" spans="1:10" ht="12.75">
      <c r="A115" s="53" t="s">
        <v>37</v>
      </c>
      <c r="B115" s="62" t="s">
        <v>215</v>
      </c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53"/>
      <c r="B116" s="6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53">
        <v>1</v>
      </c>
      <c r="B117" s="63" t="s">
        <v>59</v>
      </c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9" t="s">
        <v>289</v>
      </c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47" t="s">
        <v>243</v>
      </c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t="s">
        <v>260</v>
      </c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7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7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53">
        <v>2</v>
      </c>
      <c r="B123" s="63" t="s">
        <v>58</v>
      </c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9" t="s">
        <v>242</v>
      </c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52" t="s">
        <v>288</v>
      </c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52" t="s">
        <v>275</v>
      </c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52" t="s">
        <v>291</v>
      </c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52" t="s">
        <v>290</v>
      </c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52" t="s">
        <v>292</v>
      </c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5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53">
        <v>3</v>
      </c>
      <c r="B132" s="40" t="s">
        <v>71</v>
      </c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t="s">
        <v>274</v>
      </c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t="s">
        <v>279</v>
      </c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7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7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53">
        <v>4</v>
      </c>
      <c r="B137" s="40" t="s">
        <v>80</v>
      </c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t="s">
        <v>132</v>
      </c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7"/>
      <c r="B139" s="2"/>
      <c r="C139" s="2"/>
      <c r="D139" s="2"/>
      <c r="E139" s="2"/>
      <c r="F139" s="2"/>
      <c r="G139" s="2"/>
      <c r="H139" s="2"/>
      <c r="I139" s="2"/>
      <c r="J139" s="2"/>
    </row>
    <row r="140" ht="12.75">
      <c r="A140" s="2"/>
    </row>
    <row r="141" spans="1:2" ht="12.75">
      <c r="A141" s="53">
        <v>5</v>
      </c>
      <c r="B141" s="40" t="s">
        <v>19</v>
      </c>
    </row>
    <row r="142" spans="1:7" ht="12.75">
      <c r="A142" s="2"/>
      <c r="G142" s="2" t="s">
        <v>77</v>
      </c>
    </row>
    <row r="143" spans="1:7" ht="12.75">
      <c r="A143" s="2"/>
      <c r="G143" s="27">
        <f>+A8</f>
        <v>38168</v>
      </c>
    </row>
    <row r="144" spans="1:7" ht="12.75">
      <c r="A144" s="2"/>
      <c r="G144" s="2" t="s">
        <v>61</v>
      </c>
    </row>
    <row r="145" spans="1:7" ht="12.75">
      <c r="A145" s="2"/>
      <c r="G145" s="2"/>
    </row>
    <row r="146" spans="1:7" ht="12.75">
      <c r="A146" s="2"/>
      <c r="B146" t="s">
        <v>134</v>
      </c>
      <c r="G146" s="68">
        <v>-157</v>
      </c>
    </row>
    <row r="147" spans="1:7" ht="12.75">
      <c r="A147" s="2"/>
      <c r="B147" t="s">
        <v>35</v>
      </c>
      <c r="G147" s="67">
        <v>0</v>
      </c>
    </row>
    <row r="148" spans="1:7" ht="13.5" thickBot="1">
      <c r="A148" s="2"/>
      <c r="B148" t="s">
        <v>40</v>
      </c>
      <c r="G148" s="76">
        <f>SUM(G146:G147)</f>
        <v>-157</v>
      </c>
    </row>
    <row r="149" ht="13.5" thickTop="1">
      <c r="A149" s="2"/>
    </row>
    <row r="150" spans="1:2" ht="12.75">
      <c r="A150" s="2"/>
      <c r="B150" t="s">
        <v>286</v>
      </c>
    </row>
    <row r="151" spans="1:2" ht="12.75">
      <c r="A151" s="2"/>
      <c r="B151" t="s">
        <v>157</v>
      </c>
    </row>
    <row r="152" ht="12.75">
      <c r="A152" s="2"/>
    </row>
    <row r="153" ht="12.75">
      <c r="A153" s="2"/>
    </row>
    <row r="154" spans="1:2" ht="12.75">
      <c r="A154" s="53">
        <v>6</v>
      </c>
      <c r="B154" s="40" t="s">
        <v>75</v>
      </c>
    </row>
    <row r="155" spans="1:2" ht="12.75">
      <c r="A155" s="2"/>
      <c r="B155" t="s">
        <v>287</v>
      </c>
    </row>
    <row r="156" spans="1:2" ht="12.75">
      <c r="A156" s="2"/>
      <c r="B156" t="s">
        <v>214</v>
      </c>
    </row>
    <row r="157" ht="12.75">
      <c r="A157" s="2"/>
    </row>
    <row r="158" ht="12.75">
      <c r="A158" s="2"/>
    </row>
    <row r="159" spans="1:21" ht="12.75">
      <c r="A159" s="53">
        <v>7</v>
      </c>
      <c r="B159" s="40" t="s">
        <v>41</v>
      </c>
      <c r="C159" s="2"/>
      <c r="D159" s="2"/>
      <c r="E159" s="2"/>
      <c r="F159" s="2"/>
      <c r="G159" s="2"/>
      <c r="H159" s="2"/>
      <c r="I159" s="2"/>
      <c r="J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.75">
      <c r="A160" s="2"/>
      <c r="B160" t="s">
        <v>135</v>
      </c>
      <c r="C160" s="2"/>
      <c r="D160" s="2"/>
      <c r="E160" s="2"/>
      <c r="F160" s="2"/>
      <c r="G160" s="2"/>
      <c r="H160" s="2"/>
      <c r="I160" s="2"/>
      <c r="J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.75">
      <c r="A161" s="27"/>
      <c r="B161" s="2"/>
      <c r="C161" s="2"/>
      <c r="D161" s="2"/>
      <c r="E161" s="2"/>
      <c r="F161" s="2"/>
      <c r="G161" s="2"/>
      <c r="H161" s="2"/>
      <c r="I161" s="2"/>
      <c r="J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.75">
      <c r="A162" s="27"/>
      <c r="B162" s="2"/>
      <c r="C162" s="2"/>
      <c r="D162" s="2"/>
      <c r="E162" s="2"/>
      <c r="F162" s="2"/>
      <c r="G162" s="2"/>
      <c r="H162" s="2"/>
      <c r="I162" s="2"/>
      <c r="J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>
      <c r="A163" s="53">
        <v>8</v>
      </c>
      <c r="B163" s="63" t="s">
        <v>43</v>
      </c>
      <c r="C163" s="2"/>
      <c r="D163" s="2"/>
      <c r="E163" s="2"/>
      <c r="F163" s="2"/>
      <c r="G163" s="2"/>
      <c r="H163" s="2"/>
      <c r="I163" s="2"/>
      <c r="J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2:21" ht="12.75">
      <c r="B164" s="29" t="s">
        <v>188</v>
      </c>
      <c r="C164" s="2"/>
      <c r="D164" s="2"/>
      <c r="E164" s="2"/>
      <c r="F164" s="2"/>
      <c r="G164" s="2"/>
      <c r="H164" s="2"/>
      <c r="I164" s="2"/>
      <c r="J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2:21" ht="12.75">
      <c r="B165" s="29" t="s">
        <v>182</v>
      </c>
      <c r="C165" s="2"/>
      <c r="D165" s="2"/>
      <c r="E165" s="2"/>
      <c r="F165" s="2"/>
      <c r="G165" s="2"/>
      <c r="H165" s="2"/>
      <c r="I165" s="2"/>
      <c r="J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2:21" ht="12.75">
      <c r="B166" s="29" t="s">
        <v>183</v>
      </c>
      <c r="C166" s="2"/>
      <c r="D166" s="2"/>
      <c r="E166" s="2"/>
      <c r="F166" s="2"/>
      <c r="G166" s="2"/>
      <c r="H166" s="2"/>
      <c r="I166" s="2"/>
      <c r="J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2:21" ht="12.75">
      <c r="B167" s="29" t="s">
        <v>184</v>
      </c>
      <c r="C167" s="2"/>
      <c r="D167" s="2"/>
      <c r="E167" s="2"/>
      <c r="F167" s="2"/>
      <c r="G167" s="2"/>
      <c r="H167" s="2"/>
      <c r="I167" s="2"/>
      <c r="J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>
      <c r="A168" s="53"/>
      <c r="B168" s="29" t="s">
        <v>185</v>
      </c>
      <c r="C168" s="2"/>
      <c r="D168" s="2"/>
      <c r="E168" s="2"/>
      <c r="F168" s="2"/>
      <c r="G168" s="2"/>
      <c r="H168" s="2"/>
      <c r="I168" s="2"/>
      <c r="J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>
      <c r="A169" s="53"/>
      <c r="B169" s="29" t="s">
        <v>210</v>
      </c>
      <c r="C169" s="2"/>
      <c r="D169" s="2"/>
      <c r="E169" s="2"/>
      <c r="F169" s="2"/>
      <c r="G169" s="2"/>
      <c r="H169" s="2"/>
      <c r="I169" s="2"/>
      <c r="J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>
      <c r="A170" s="53" t="s">
        <v>198</v>
      </c>
      <c r="B170" s="29" t="s">
        <v>211</v>
      </c>
      <c r="C170" s="2"/>
      <c r="D170" s="2"/>
      <c r="E170" s="2"/>
      <c r="F170" s="2"/>
      <c r="G170" s="2"/>
      <c r="H170" s="2"/>
      <c r="I170" s="2"/>
      <c r="J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>
      <c r="A171" s="27"/>
      <c r="B171" s="2"/>
      <c r="C171" s="2"/>
      <c r="D171" s="2"/>
      <c r="E171" s="2"/>
      <c r="F171" s="2"/>
      <c r="G171" s="2"/>
      <c r="H171" s="2"/>
      <c r="I171" s="2"/>
      <c r="J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>
      <c r="A172" s="53"/>
      <c r="B172" s="52" t="s">
        <v>167</v>
      </c>
      <c r="C172" s="2"/>
      <c r="D172" s="2"/>
      <c r="E172" s="2"/>
      <c r="F172" s="2"/>
      <c r="G172" s="2"/>
      <c r="H172" s="2"/>
      <c r="I172" s="2"/>
      <c r="J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>
      <c r="A173" s="53"/>
      <c r="B173" s="29" t="s">
        <v>236</v>
      </c>
      <c r="C173" s="2"/>
      <c r="D173" s="2"/>
      <c r="E173" s="2"/>
      <c r="F173" s="2"/>
      <c r="G173" s="2"/>
      <c r="H173" s="2"/>
      <c r="I173" s="2"/>
      <c r="J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>
      <c r="A174" s="53"/>
      <c r="B174" s="29"/>
      <c r="C174" s="2"/>
      <c r="D174" s="2"/>
      <c r="E174" s="2"/>
      <c r="F174" s="2"/>
      <c r="G174" s="2"/>
      <c r="H174" s="2"/>
      <c r="I174" s="2"/>
      <c r="J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>
      <c r="A175" s="53"/>
      <c r="B175" s="29" t="s">
        <v>207</v>
      </c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>
      <c r="A176" s="27"/>
      <c r="B176" s="19" t="s">
        <v>200</v>
      </c>
      <c r="C176" s="2"/>
      <c r="D176" s="2"/>
      <c r="E176" s="2"/>
      <c r="F176" s="2"/>
      <c r="G176" s="2"/>
      <c r="H176" s="2"/>
      <c r="I176" s="2"/>
      <c r="J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>
      <c r="A177" s="27"/>
      <c r="C177" s="2"/>
      <c r="D177" s="2"/>
      <c r="E177" s="2"/>
      <c r="F177" s="2"/>
      <c r="G177" s="2"/>
      <c r="H177" s="2"/>
      <c r="I177" s="2"/>
      <c r="J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>
      <c r="A178" s="27"/>
      <c r="B178" s="19" t="s">
        <v>199</v>
      </c>
      <c r="C178" s="2"/>
      <c r="D178" s="2"/>
      <c r="E178" s="2"/>
      <c r="F178" s="2"/>
      <c r="G178" s="2"/>
      <c r="H178" s="84" t="s">
        <v>202</v>
      </c>
      <c r="J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>
      <c r="A179" s="27"/>
      <c r="B179" s="19"/>
      <c r="C179" s="2"/>
      <c r="D179" s="2"/>
      <c r="E179" s="2"/>
      <c r="F179" s="2"/>
      <c r="G179" s="2"/>
      <c r="H179" s="2" t="s">
        <v>203</v>
      </c>
      <c r="J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>
      <c r="A180" s="27"/>
      <c r="B180" s="19"/>
      <c r="C180" s="2"/>
      <c r="D180" s="2"/>
      <c r="E180" s="2"/>
      <c r="F180" s="2"/>
      <c r="G180" s="2"/>
      <c r="H180" s="2" t="s">
        <v>204</v>
      </c>
      <c r="J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>
      <c r="A181" s="27"/>
      <c r="B181" s="19"/>
      <c r="C181" s="2"/>
      <c r="D181" s="2"/>
      <c r="E181" s="2"/>
      <c r="F181" s="2"/>
      <c r="G181" s="2"/>
      <c r="H181" s="2" t="s">
        <v>201</v>
      </c>
      <c r="J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>
      <c r="A182" s="27"/>
      <c r="B182" s="42"/>
      <c r="C182" s="2"/>
      <c r="D182" s="2"/>
      <c r="E182" s="2"/>
      <c r="F182" s="2"/>
      <c r="G182" s="2"/>
      <c r="H182" s="81"/>
      <c r="J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>
      <c r="A183" s="27"/>
      <c r="B183" s="42" t="s">
        <v>205</v>
      </c>
      <c r="C183" s="2"/>
      <c r="D183" s="2"/>
      <c r="E183" s="2"/>
      <c r="F183" s="2"/>
      <c r="G183" s="2"/>
      <c r="H183" s="82">
        <v>4666</v>
      </c>
      <c r="J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>
      <c r="A184" s="27"/>
      <c r="B184" s="42" t="s">
        <v>206</v>
      </c>
      <c r="C184" s="2"/>
      <c r="D184" s="2"/>
      <c r="E184" s="2"/>
      <c r="F184" s="2"/>
      <c r="G184" s="2"/>
      <c r="H184" s="82">
        <f>13800+1180</f>
        <v>14980</v>
      </c>
      <c r="J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>
      <c r="A185" s="27"/>
      <c r="B185" s="42" t="s">
        <v>212</v>
      </c>
      <c r="C185" s="2"/>
      <c r="D185" s="2"/>
      <c r="E185" s="2"/>
      <c r="F185" s="2"/>
      <c r="G185" s="2"/>
      <c r="H185" s="82">
        <v>934</v>
      </c>
      <c r="J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>
      <c r="A186" s="27"/>
      <c r="B186" s="42"/>
      <c r="C186" s="2"/>
      <c r="D186" s="2"/>
      <c r="E186" s="2"/>
      <c r="F186" s="2"/>
      <c r="G186" s="2"/>
      <c r="H186" s="82"/>
      <c r="J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>
      <c r="A187" s="27"/>
      <c r="B187" s="42"/>
      <c r="C187" s="2"/>
      <c r="D187" s="2"/>
      <c r="E187" s="2"/>
      <c r="F187" s="2"/>
      <c r="G187" s="2"/>
      <c r="H187" s="83">
        <f>SUM(H183:H186)</f>
        <v>20580</v>
      </c>
      <c r="J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.75">
      <c r="A188" s="27"/>
      <c r="B188" s="19"/>
      <c r="C188" s="2"/>
      <c r="D188" s="2"/>
      <c r="E188" s="2"/>
      <c r="F188" s="2"/>
      <c r="G188" s="2"/>
      <c r="H188" s="2"/>
      <c r="I188" s="45"/>
      <c r="J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" ht="12.75">
      <c r="A189" s="53">
        <v>9</v>
      </c>
      <c r="B189" s="63" t="s">
        <v>46</v>
      </c>
    </row>
    <row r="190" spans="1:2" ht="12.75">
      <c r="A190" s="2"/>
      <c r="B190" t="s">
        <v>237</v>
      </c>
    </row>
    <row r="191" ht="12.75">
      <c r="A191" s="2"/>
    </row>
    <row r="192" spans="1:8" ht="12.75">
      <c r="A192" s="2"/>
      <c r="H192" s="2" t="s">
        <v>189</v>
      </c>
    </row>
    <row r="193" spans="1:8" ht="12.75">
      <c r="A193" s="2"/>
      <c r="H193" s="27">
        <f>+A8</f>
        <v>38168</v>
      </c>
    </row>
    <row r="194" spans="1:8" ht="12.75">
      <c r="A194" s="2" t="s">
        <v>36</v>
      </c>
      <c r="B194" t="s">
        <v>82</v>
      </c>
      <c r="H194" s="2" t="s">
        <v>61</v>
      </c>
    </row>
    <row r="195" spans="1:8" ht="12.75">
      <c r="A195" s="2"/>
      <c r="B195" s="8" t="s">
        <v>47</v>
      </c>
      <c r="H195" s="2"/>
    </row>
    <row r="196" spans="1:8" ht="12.75">
      <c r="A196" s="2"/>
      <c r="B196" t="s">
        <v>81</v>
      </c>
      <c r="H196" s="21">
        <v>641</v>
      </c>
    </row>
    <row r="197" spans="1:8" ht="12.75">
      <c r="A197" s="2"/>
      <c r="H197" s="50">
        <f>SUM(H196:H196)</f>
        <v>641</v>
      </c>
    </row>
    <row r="198" spans="1:8" ht="12.75">
      <c r="A198" s="2"/>
      <c r="B198" s="8" t="s">
        <v>48</v>
      </c>
      <c r="H198" s="21"/>
    </row>
    <row r="199" spans="1:8" ht="12.75">
      <c r="A199" s="2"/>
      <c r="B199" t="s">
        <v>49</v>
      </c>
      <c r="H199" s="21">
        <v>1612</v>
      </c>
    </row>
    <row r="200" spans="1:8" ht="12.75">
      <c r="A200" s="2"/>
      <c r="B200" t="s">
        <v>131</v>
      </c>
      <c r="H200" s="21">
        <v>30</v>
      </c>
    </row>
    <row r="201" spans="1:8" ht="12.75">
      <c r="A201" s="2"/>
      <c r="H201" s="22">
        <f>SUM(H199:H200)</f>
        <v>1642</v>
      </c>
    </row>
    <row r="202" spans="1:8" ht="13.5" thickBot="1">
      <c r="A202" s="2"/>
      <c r="H202" s="54">
        <f>+H197+H201</f>
        <v>2283</v>
      </c>
    </row>
    <row r="203" spans="1:2" ht="13.5" thickTop="1">
      <c r="A203" s="2" t="s">
        <v>37</v>
      </c>
      <c r="B203" s="29" t="s">
        <v>83</v>
      </c>
    </row>
    <row r="204" spans="1:8" ht="12.75">
      <c r="A204" s="2"/>
      <c r="B204" t="s">
        <v>50</v>
      </c>
      <c r="H204" s="21"/>
    </row>
    <row r="205" spans="1:8" ht="12.75">
      <c r="A205" s="2"/>
      <c r="B205" s="8" t="s">
        <v>47</v>
      </c>
      <c r="H205" s="21"/>
    </row>
    <row r="206" spans="1:8" ht="12.75">
      <c r="A206" s="2"/>
      <c r="B206" t="s">
        <v>81</v>
      </c>
      <c r="H206" s="21">
        <v>2581</v>
      </c>
    </row>
    <row r="207" spans="1:8" ht="12.75">
      <c r="A207" s="2"/>
      <c r="H207" s="22">
        <f>SUM(H206:H206)</f>
        <v>2581</v>
      </c>
    </row>
    <row r="208" spans="1:8" ht="12.75">
      <c r="A208" s="2"/>
      <c r="B208" s="8" t="s">
        <v>48</v>
      </c>
      <c r="H208" s="21"/>
    </row>
    <row r="209" spans="1:8" ht="12.75">
      <c r="A209" s="2"/>
      <c r="B209" t="s">
        <v>81</v>
      </c>
      <c r="H209" s="78">
        <v>0</v>
      </c>
    </row>
    <row r="210" spans="1:8" ht="13.5" thickBot="1">
      <c r="A210" s="2"/>
      <c r="H210" s="54">
        <f>+H207+H209</f>
        <v>2581</v>
      </c>
    </row>
    <row r="211" spans="1:8" ht="13.5" thickTop="1">
      <c r="A211" s="2"/>
      <c r="H211" s="66"/>
    </row>
    <row r="212" ht="12.75">
      <c r="H212" s="66"/>
    </row>
    <row r="213" spans="1:2" ht="12.75">
      <c r="A213" s="53">
        <v>10</v>
      </c>
      <c r="B213" s="40" t="s">
        <v>66</v>
      </c>
    </row>
    <row r="214" spans="1:2" ht="12.75">
      <c r="A214" s="2"/>
      <c r="B214" t="s">
        <v>194</v>
      </c>
    </row>
    <row r="215" spans="1:2" ht="12.75">
      <c r="A215" s="2"/>
      <c r="B215" t="s">
        <v>238</v>
      </c>
    </row>
    <row r="216" spans="1:2" ht="12.75">
      <c r="A216" s="2"/>
      <c r="B216" t="s">
        <v>136</v>
      </c>
    </row>
    <row r="217" ht="12.75">
      <c r="A217" s="2"/>
    </row>
    <row r="218" ht="12.75">
      <c r="A218" s="2"/>
    </row>
    <row r="219" spans="1:2" ht="12.75">
      <c r="A219" s="53">
        <v>11</v>
      </c>
      <c r="B219" s="63" t="s">
        <v>221</v>
      </c>
    </row>
    <row r="220" spans="1:2" ht="12.75">
      <c r="A220" s="53"/>
      <c r="B220" s="29" t="s">
        <v>175</v>
      </c>
    </row>
    <row r="221" spans="1:2" ht="12.75">
      <c r="A221" s="2"/>
      <c r="B221" s="29" t="s">
        <v>240</v>
      </c>
    </row>
    <row r="222" spans="1:2" ht="12.75">
      <c r="A222" s="2"/>
      <c r="B222" t="s">
        <v>176</v>
      </c>
    </row>
    <row r="223" ht="12.75">
      <c r="A223" s="2"/>
    </row>
    <row r="224" ht="12.75">
      <c r="B224" t="s">
        <v>174</v>
      </c>
    </row>
    <row r="225" ht="12.75">
      <c r="B225" t="s">
        <v>142</v>
      </c>
    </row>
    <row r="226" ht="12.75">
      <c r="B226" s="47" t="s">
        <v>241</v>
      </c>
    </row>
    <row r="228" spans="2:3" ht="12.75">
      <c r="B228" t="s">
        <v>173</v>
      </c>
      <c r="C228" s="2"/>
    </row>
    <row r="229" spans="2:3" ht="12.75">
      <c r="B229" t="s">
        <v>140</v>
      </c>
      <c r="C229" s="2"/>
    </row>
    <row r="230" ht="12.75">
      <c r="B230" t="s">
        <v>141</v>
      </c>
    </row>
    <row r="231" ht="12.75">
      <c r="B231" t="s">
        <v>143</v>
      </c>
    </row>
    <row r="232" ht="12.75">
      <c r="B232" t="s">
        <v>276</v>
      </c>
    </row>
    <row r="233" ht="12.75">
      <c r="B233" s="47" t="s">
        <v>269</v>
      </c>
    </row>
    <row r="234" ht="12.75">
      <c r="B234" s="47"/>
    </row>
    <row r="235" spans="1:2" ht="12.75">
      <c r="A235" s="53">
        <v>11</v>
      </c>
      <c r="B235" s="63" t="s">
        <v>220</v>
      </c>
    </row>
    <row r="236" ht="12.75">
      <c r="B236" t="s">
        <v>172</v>
      </c>
    </row>
    <row r="237" ht="12.75">
      <c r="B237" t="s">
        <v>168</v>
      </c>
    </row>
    <row r="238" ht="12.75">
      <c r="B238" t="s">
        <v>177</v>
      </c>
    </row>
    <row r="239" ht="12.75">
      <c r="B239" t="s">
        <v>169</v>
      </c>
    </row>
    <row r="240" ht="12.75">
      <c r="B240" t="s">
        <v>170</v>
      </c>
    </row>
    <row r="241" ht="12.75">
      <c r="B241" t="s">
        <v>171</v>
      </c>
    </row>
    <row r="242" ht="12.75">
      <c r="B242" t="s">
        <v>216</v>
      </c>
    </row>
    <row r="243" ht="12.75">
      <c r="B243" t="s">
        <v>190</v>
      </c>
    </row>
    <row r="244" ht="12.75">
      <c r="B244" t="s">
        <v>191</v>
      </c>
    </row>
    <row r="246" ht="12.75">
      <c r="B246" t="s">
        <v>180</v>
      </c>
    </row>
    <row r="249" spans="1:2" ht="12.75">
      <c r="A249" s="40">
        <v>12</v>
      </c>
      <c r="B249" s="40" t="s">
        <v>154</v>
      </c>
    </row>
    <row r="250" ht="12.75">
      <c r="B250" s="47" t="s">
        <v>74</v>
      </c>
    </row>
    <row r="251" ht="12.75">
      <c r="B251" s="47"/>
    </row>
    <row r="253" spans="1:2" ht="12.75">
      <c r="A253" s="40">
        <v>13</v>
      </c>
      <c r="B253" s="40" t="s">
        <v>150</v>
      </c>
    </row>
    <row r="254" ht="12.75">
      <c r="B254" s="63" t="s">
        <v>152</v>
      </c>
    </row>
    <row r="255" ht="12.75">
      <c r="B255" t="s">
        <v>151</v>
      </c>
    </row>
    <row r="256" spans="1:2" ht="12.75">
      <c r="A256" s="2"/>
      <c r="B256" t="s">
        <v>0</v>
      </c>
    </row>
    <row r="257" spans="1:2" ht="12.75">
      <c r="A257" s="2"/>
      <c r="B257" t="s">
        <v>62</v>
      </c>
    </row>
    <row r="258" spans="1:2" ht="12.75">
      <c r="A258" s="2"/>
      <c r="B258" s="63" t="s">
        <v>192</v>
      </c>
    </row>
    <row r="259" spans="1:2" ht="12.75">
      <c r="A259" s="2"/>
      <c r="B259" s="47" t="s">
        <v>264</v>
      </c>
    </row>
    <row r="260" spans="1:2" ht="12.75">
      <c r="A260" s="2"/>
      <c r="B260" s="47" t="s">
        <v>262</v>
      </c>
    </row>
    <row r="261" spans="1:2" ht="12.75">
      <c r="A261" s="2"/>
      <c r="B261" s="47" t="s">
        <v>263</v>
      </c>
    </row>
    <row r="262" spans="1:8" ht="12.75">
      <c r="A262" s="2"/>
      <c r="B262" s="47"/>
      <c r="H262" s="43"/>
    </row>
    <row r="263" spans="1:8" ht="12.75">
      <c r="A263" s="2"/>
      <c r="B263" s="47"/>
      <c r="C263" t="s">
        <v>265</v>
      </c>
      <c r="H263" s="43">
        <v>40500000</v>
      </c>
    </row>
    <row r="264" spans="1:8" ht="12.75">
      <c r="A264" s="2"/>
      <c r="B264" s="47"/>
      <c r="C264" t="s">
        <v>266</v>
      </c>
      <c r="H264" s="43">
        <v>6079470</v>
      </c>
    </row>
    <row r="265" spans="1:8" ht="12.75">
      <c r="A265" s="2"/>
      <c r="B265" s="47"/>
      <c r="C265" t="s">
        <v>267</v>
      </c>
      <c r="H265" s="43">
        <v>40839</v>
      </c>
    </row>
    <row r="266" spans="1:8" ht="12.75">
      <c r="A266" s="2"/>
      <c r="B266" s="47"/>
      <c r="H266" s="43"/>
    </row>
    <row r="267" spans="1:8" ht="13.5" thickBot="1">
      <c r="A267" s="2"/>
      <c r="B267" s="47"/>
      <c r="C267" t="s">
        <v>268</v>
      </c>
      <c r="H267" s="44">
        <f>SUM(H263:H265)</f>
        <v>46620309</v>
      </c>
    </row>
    <row r="268" spans="1:2" ht="13.5" thickTop="1">
      <c r="A268" s="2"/>
      <c r="B268" s="47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spans="1:2" ht="12.75">
      <c r="A273" s="2"/>
      <c r="B273" t="s">
        <v>60</v>
      </c>
    </row>
    <row r="274" ht="12.75">
      <c r="A274" s="2"/>
    </row>
    <row r="275" spans="1:2" ht="12.75">
      <c r="A275" s="2"/>
      <c r="B275" s="8" t="s">
        <v>65</v>
      </c>
    </row>
    <row r="276" spans="1:2" ht="12.75">
      <c r="A276" s="2"/>
      <c r="B276" s="40" t="s">
        <v>294</v>
      </c>
    </row>
    <row r="277" spans="1:2" ht="12.75">
      <c r="A277" s="2"/>
      <c r="B277" t="s">
        <v>84</v>
      </c>
    </row>
    <row r="278" ht="12.75">
      <c r="A278" s="2"/>
    </row>
    <row r="279" spans="1:2" ht="12.75">
      <c r="A279" s="2"/>
      <c r="B279" s="47" t="s">
        <v>293</v>
      </c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28"/>
      <c r="C309" s="1"/>
      <c r="D309" s="1"/>
      <c r="E309" s="1"/>
      <c r="F309" s="1"/>
      <c r="G309" s="1"/>
      <c r="H309" s="1"/>
    </row>
  </sheetData>
  <mergeCells count="7">
    <mergeCell ref="A6:J6"/>
    <mergeCell ref="A7:J7"/>
    <mergeCell ref="A8:J8"/>
    <mergeCell ref="A2:J2"/>
    <mergeCell ref="A3:J3"/>
    <mergeCell ref="A4:J4"/>
    <mergeCell ref="A5:J5"/>
  </mergeCells>
  <printOptions/>
  <pageMargins left="0.76" right="0.52" top="0.69" bottom="0.87" header="0.38" footer="0.44"/>
  <pageSetup horizontalDpi="300" verticalDpi="300" orientation="portrait" scale="94" r:id="rId1"/>
  <headerFooter alignWithMargins="0">
    <oddHeader>&amp;CKLSE QTR Report</oddHeader>
    <oddFooter>&amp;CPage &amp;P&amp;R&amp;A</oddFooter>
  </headerFooter>
  <rowBreaks count="5" manualBreakCount="5">
    <brk id="57" max="9" man="1"/>
    <brk id="100" max="9" man="1"/>
    <brk id="140" max="9" man="1"/>
    <brk id="188" max="9" man="1"/>
    <brk id="2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WIDETECH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LIM</dc:creator>
  <cp:keywords/>
  <dc:description/>
  <cp:lastModifiedBy>Mah Li Chen</cp:lastModifiedBy>
  <cp:lastPrinted>2004-08-20T02:28:37Z</cp:lastPrinted>
  <dcterms:created xsi:type="dcterms:W3CDTF">2000-01-10T08:24:37Z</dcterms:created>
  <dcterms:modified xsi:type="dcterms:W3CDTF">2004-08-20T02:32:09Z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